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'Sheet1'!$A$1:$BC$44</definedName>
  </definedNames>
  <calcPr fullCalcOnLoad="1"/>
</workbook>
</file>

<file path=xl/sharedStrings.xml><?xml version="1.0" encoding="utf-8"?>
<sst xmlns="http://schemas.openxmlformats.org/spreadsheetml/2006/main" count="1019" uniqueCount="77">
  <si>
    <t>PHY 121IN Archimedes Principle</t>
  </si>
  <si>
    <t>A</t>
  </si>
  <si>
    <t>Object</t>
  </si>
  <si>
    <t xml:space="preserve">Mass of </t>
  </si>
  <si>
    <t>the object,</t>
  </si>
  <si>
    <t>in grams</t>
  </si>
  <si>
    <t>B</t>
  </si>
  <si>
    <t>C</t>
  </si>
  <si>
    <t>Volume</t>
  </si>
  <si>
    <t>displaced</t>
  </si>
  <si>
    <t>of the object,</t>
  </si>
  <si>
    <t>volume of</t>
  </si>
  <si>
    <t>of displaced</t>
  </si>
  <si>
    <t>Density</t>
  </si>
  <si>
    <t>in grams/</t>
  </si>
  <si>
    <t>Weight</t>
  </si>
  <si>
    <t>in dynes</t>
  </si>
  <si>
    <t>F</t>
  </si>
  <si>
    <t>H</t>
  </si>
  <si>
    <t>Mass of</t>
  </si>
  <si>
    <t xml:space="preserve">water, </t>
  </si>
  <si>
    <t xml:space="preserve">Weight of </t>
  </si>
  <si>
    <t>water</t>
  </si>
  <si>
    <t>Net</t>
  </si>
  <si>
    <t>force on</t>
  </si>
  <si>
    <t>Table 1 Sinking Objects</t>
  </si>
  <si>
    <r>
      <t>V</t>
    </r>
    <r>
      <rPr>
        <b/>
        <vertAlign val="subscript"/>
        <sz val="10"/>
        <rFont val="Arial"/>
        <family val="2"/>
      </rPr>
      <t>object</t>
    </r>
    <r>
      <rPr>
        <b/>
        <sz val="10"/>
        <rFont val="Arial"/>
        <family val="2"/>
      </rPr>
      <t xml:space="preserve"> =</t>
    </r>
  </si>
  <si>
    <r>
      <t>ρ</t>
    </r>
    <r>
      <rPr>
        <b/>
        <vertAlign val="subscript"/>
        <sz val="10"/>
        <rFont val="Arial"/>
        <family val="2"/>
      </rPr>
      <t>object</t>
    </r>
  </si>
  <si>
    <r>
      <t>m</t>
    </r>
    <r>
      <rPr>
        <b/>
        <vertAlign val="subscript"/>
        <sz val="10"/>
        <rFont val="Arial"/>
        <family val="2"/>
      </rPr>
      <t>object</t>
    </r>
  </si>
  <si>
    <r>
      <t>W</t>
    </r>
    <r>
      <rPr>
        <b/>
        <vertAlign val="subscript"/>
        <sz val="10"/>
        <rFont val="Arial"/>
        <family val="2"/>
      </rPr>
      <t>object</t>
    </r>
  </si>
  <si>
    <r>
      <t>m</t>
    </r>
    <r>
      <rPr>
        <b/>
        <vertAlign val="subscript"/>
        <sz val="10"/>
        <rFont val="Arial"/>
        <family val="2"/>
      </rPr>
      <t>fluid</t>
    </r>
  </si>
  <si>
    <r>
      <t>W</t>
    </r>
    <r>
      <rPr>
        <b/>
        <vertAlign val="subscript"/>
        <sz val="10"/>
        <rFont val="Arial"/>
        <family val="2"/>
      </rPr>
      <t>fluid</t>
    </r>
  </si>
  <si>
    <r>
      <t>F</t>
    </r>
    <r>
      <rPr>
        <b/>
        <vertAlign val="subscript"/>
        <sz val="10"/>
        <rFont val="Arial"/>
        <family val="2"/>
      </rPr>
      <t>net</t>
    </r>
  </si>
  <si>
    <r>
      <t>water in cm</t>
    </r>
    <r>
      <rPr>
        <b/>
        <vertAlign val="superscript"/>
        <sz val="10"/>
        <rFont val="Arial"/>
        <family val="2"/>
      </rPr>
      <t>3</t>
    </r>
  </si>
  <si>
    <r>
      <t>cm</t>
    </r>
    <r>
      <rPr>
        <b/>
        <vertAlign val="superscript"/>
        <sz val="10"/>
        <rFont val="Arial"/>
        <family val="2"/>
      </rPr>
      <t>3</t>
    </r>
  </si>
  <si>
    <t>I = E - H</t>
  </si>
  <si>
    <t xml:space="preserve">Buoyant </t>
  </si>
  <si>
    <t xml:space="preserve">force </t>
  </si>
  <si>
    <r>
      <t>F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</t>
    </r>
  </si>
  <si>
    <r>
      <t>W</t>
    </r>
    <r>
      <rPr>
        <b/>
        <vertAlign val="subscript"/>
        <sz val="10"/>
        <rFont val="Arial"/>
        <family val="2"/>
      </rPr>
      <t>object</t>
    </r>
    <r>
      <rPr>
        <b/>
        <sz val="10"/>
        <rFont val="Arial"/>
        <family val="2"/>
      </rPr>
      <t xml:space="preserve"> - F</t>
    </r>
    <r>
      <rPr>
        <b/>
        <vertAlign val="subscript"/>
        <sz val="10"/>
        <rFont val="Arial"/>
        <family val="2"/>
      </rPr>
      <t>net</t>
    </r>
  </si>
  <si>
    <t>J = | G - I |</t>
  </si>
  <si>
    <t>(should be</t>
  </si>
  <si>
    <t>0 dynes)</t>
  </si>
  <si>
    <r>
      <t>F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- W</t>
    </r>
    <r>
      <rPr>
        <b/>
        <vertAlign val="subscript"/>
        <sz val="10"/>
        <rFont val="Arial"/>
        <family val="2"/>
      </rPr>
      <t>fluid</t>
    </r>
  </si>
  <si>
    <t>Table 2 Floating Objects</t>
  </si>
  <si>
    <t>submerged</t>
  </si>
  <si>
    <t>object,</t>
  </si>
  <si>
    <t xml:space="preserve">after the </t>
  </si>
  <si>
    <t xml:space="preserve">object is </t>
  </si>
  <si>
    <t>allowed to</t>
  </si>
  <si>
    <t>float,</t>
  </si>
  <si>
    <r>
      <t>W</t>
    </r>
    <r>
      <rPr>
        <b/>
        <vertAlign val="subscript"/>
        <sz val="10"/>
        <rFont val="Arial"/>
        <family val="2"/>
      </rPr>
      <t xml:space="preserve">fluid </t>
    </r>
    <r>
      <rPr>
        <b/>
        <sz val="10"/>
        <rFont val="Arial"/>
        <family val="2"/>
      </rPr>
      <t>= F</t>
    </r>
    <r>
      <rPr>
        <b/>
        <vertAlign val="subscript"/>
        <sz val="10"/>
        <rFont val="Arial"/>
        <family val="2"/>
      </rPr>
      <t>B</t>
    </r>
  </si>
  <si>
    <r>
      <t>F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= W</t>
    </r>
    <r>
      <rPr>
        <b/>
        <vertAlign val="subscript"/>
        <sz val="10"/>
        <rFont val="Arial"/>
        <family val="2"/>
      </rPr>
      <t>object</t>
    </r>
  </si>
  <si>
    <t>D = B/C</t>
  </si>
  <si>
    <t>F = C</t>
  </si>
  <si>
    <t>Table 3 Float Your Boat</t>
  </si>
  <si>
    <t>C = B – A</t>
  </si>
  <si>
    <t>D</t>
  </si>
  <si>
    <t>E = A + D</t>
  </si>
  <si>
    <t>F = | B – E |</t>
  </si>
  <si>
    <t>Mass of
empty boat in grams</t>
  </si>
  <si>
    <t xml:space="preserve">Mass of
boat filled with water in grams </t>
  </si>
  <si>
    <t>Mass of
water in grams</t>
  </si>
  <si>
    <t>Added mass
in grams when boat just begins to sink</t>
  </si>
  <si>
    <t>Mass of empty
boat + added mass in grams when boat just begins to sink</t>
  </si>
  <si>
    <t>Difference
between mass of boat + water and mass of boat + masses in grams</t>
  </si>
  <si>
    <t>E = 981 x B</t>
  </si>
  <si>
    <t>G = 981 x F</t>
  </si>
  <si>
    <t>Group 8*</t>
  </si>
  <si>
    <t>Group 2</t>
  </si>
  <si>
    <t>Group 3</t>
  </si>
  <si>
    <t>Group 4</t>
  </si>
  <si>
    <t>Group 5</t>
  </si>
  <si>
    <t>Group 6</t>
  </si>
  <si>
    <t>Group 7</t>
  </si>
  <si>
    <t>Group 1</t>
  </si>
  <si>
    <t>Archimedes Principle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</si>
</sst>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164" fontId="2" fillId="0" borderId="28" xfId="0" applyNumberFormat="1" applyFont="1" applyBorder="1" applyAlignment="1">
      <alignment horizontal="center"/>
    </xf>
    <xf numFmtId="165" fontId="2" fillId="33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0.57421875" style="0" bestFit="1" customWidth="1"/>
    <col min="3" max="5" width="12.8515625" style="0" bestFit="1" customWidth="1"/>
    <col min="6" max="6" width="11.8515625" style="0" customWidth="1"/>
    <col min="7" max="7" width="11.140625" style="0" bestFit="1" customWidth="1"/>
    <col min="8" max="8" width="10.57421875" style="0" bestFit="1" customWidth="1"/>
    <col min="9" max="9" width="11.7109375" style="0" bestFit="1" customWidth="1"/>
    <col min="10" max="10" width="10.421875" style="0" bestFit="1" customWidth="1"/>
    <col min="12" max="12" width="7.00390625" style="0" customWidth="1"/>
    <col min="13" max="13" width="10.57421875" style="0" bestFit="1" customWidth="1"/>
    <col min="14" max="16" width="12.8515625" style="0" bestFit="1" customWidth="1"/>
    <col min="17" max="19" width="10.57421875" style="0" bestFit="1" customWidth="1"/>
    <col min="20" max="20" width="11.7109375" style="0" bestFit="1" customWidth="1"/>
    <col min="21" max="21" width="10.421875" style="0" bestFit="1" customWidth="1"/>
    <col min="23" max="23" width="7.00390625" style="0" customWidth="1"/>
    <col min="24" max="24" width="10.57421875" style="0" bestFit="1" customWidth="1"/>
    <col min="25" max="27" width="12.8515625" style="0" bestFit="1" customWidth="1"/>
    <col min="28" max="28" width="10.57421875" style="0" bestFit="1" customWidth="1"/>
    <col min="29" max="29" width="11.140625" style="0" bestFit="1" customWidth="1"/>
    <col min="30" max="30" width="10.57421875" style="0" bestFit="1" customWidth="1"/>
    <col min="31" max="31" width="11.7109375" style="0" bestFit="1" customWidth="1"/>
    <col min="32" max="32" width="10.421875" style="0" bestFit="1" customWidth="1"/>
    <col min="34" max="34" width="7.00390625" style="0" customWidth="1"/>
    <col min="35" max="35" width="10.57421875" style="0" bestFit="1" customWidth="1"/>
    <col min="36" max="38" width="12.8515625" style="0" bestFit="1" customWidth="1"/>
    <col min="39" max="39" width="10.57421875" style="0" bestFit="1" customWidth="1"/>
    <col min="40" max="40" width="11.140625" style="0" bestFit="1" customWidth="1"/>
    <col min="41" max="41" width="10.57421875" style="0" bestFit="1" customWidth="1"/>
    <col min="42" max="42" width="11.7109375" style="0" bestFit="1" customWidth="1"/>
    <col min="43" max="43" width="10.421875" style="0" bestFit="1" customWidth="1"/>
    <col min="45" max="45" width="7.8515625" style="0" hidden="1" customWidth="1"/>
    <col min="46" max="46" width="10.57421875" style="0" hidden="1" customWidth="1"/>
    <col min="47" max="49" width="12.8515625" style="0" hidden="1" customWidth="1"/>
    <col min="50" max="50" width="10.57421875" style="0" hidden="1" customWidth="1"/>
    <col min="51" max="51" width="10.7109375" style="0" hidden="1" customWidth="1"/>
    <col min="52" max="52" width="10.57421875" style="0" hidden="1" customWidth="1"/>
    <col min="53" max="53" width="11.7109375" style="0" hidden="1" customWidth="1"/>
    <col min="54" max="54" width="10.421875" style="0" hidden="1" customWidth="1"/>
    <col min="55" max="55" width="9.140625" style="0" hidden="1" customWidth="1"/>
    <col min="56" max="56" width="7.00390625" style="0" hidden="1" customWidth="1"/>
    <col min="57" max="57" width="10.57421875" style="0" hidden="1" customWidth="1"/>
    <col min="58" max="60" width="12.8515625" style="0" hidden="1" customWidth="1"/>
    <col min="61" max="61" width="10.57421875" style="0" hidden="1" customWidth="1"/>
    <col min="62" max="62" width="10.7109375" style="0" hidden="1" customWidth="1"/>
    <col min="63" max="63" width="10.57421875" style="0" hidden="1" customWidth="1"/>
    <col min="64" max="64" width="11.7109375" style="0" hidden="1" customWidth="1"/>
    <col min="65" max="65" width="10.421875" style="0" hidden="1" customWidth="1"/>
    <col min="66" max="66" width="9.140625" style="0" hidden="1" customWidth="1"/>
    <col min="67" max="67" width="7.00390625" style="0" hidden="1" customWidth="1"/>
    <col min="68" max="68" width="10.57421875" style="0" hidden="1" customWidth="1"/>
    <col min="69" max="71" width="12.8515625" style="0" hidden="1" customWidth="1"/>
    <col min="72" max="72" width="10.57421875" style="0" hidden="1" customWidth="1"/>
    <col min="73" max="73" width="10.7109375" style="0" hidden="1" customWidth="1"/>
    <col min="74" max="74" width="10.57421875" style="0" hidden="1" customWidth="1"/>
    <col min="75" max="75" width="11.7109375" style="0" hidden="1" customWidth="1"/>
    <col min="76" max="76" width="10.421875" style="0" hidden="1" customWidth="1"/>
    <col min="77" max="77" width="9.140625" style="0" hidden="1" customWidth="1"/>
    <col min="78" max="78" width="7.00390625" style="0" hidden="1" customWidth="1"/>
    <col min="79" max="79" width="10.57421875" style="0" hidden="1" customWidth="1"/>
    <col min="80" max="82" width="12.8515625" style="0" hidden="1" customWidth="1"/>
    <col min="83" max="83" width="10.57421875" style="0" hidden="1" customWidth="1"/>
    <col min="84" max="84" width="10.7109375" style="0" hidden="1" customWidth="1"/>
    <col min="85" max="85" width="10.57421875" style="0" hidden="1" customWidth="1"/>
    <col min="86" max="86" width="11.7109375" style="0" hidden="1" customWidth="1"/>
    <col min="87" max="87" width="10.421875" style="0" hidden="1" customWidth="1"/>
    <col min="88" max="88" width="9.140625" style="0" hidden="1" customWidth="1"/>
  </cols>
  <sheetData>
    <row r="1" spans="1:81" ht="12.75">
      <c r="A1" s="21" t="s">
        <v>76</v>
      </c>
      <c r="D1" s="21" t="s">
        <v>75</v>
      </c>
      <c r="L1" s="21" t="str">
        <f>A1</f>
        <v>Archimedes Principle</v>
      </c>
      <c r="O1" s="21" t="s">
        <v>69</v>
      </c>
      <c r="W1" s="21" t="str">
        <f>A1</f>
        <v>Archimedes Principle</v>
      </c>
      <c r="Z1" s="21" t="s">
        <v>70</v>
      </c>
      <c r="AH1" s="21" t="str">
        <f>A1</f>
        <v>Archimedes Principle</v>
      </c>
      <c r="AK1" s="21" t="s">
        <v>71</v>
      </c>
      <c r="AS1" s="21" t="s">
        <v>0</v>
      </c>
      <c r="AV1" s="21" t="s">
        <v>72</v>
      </c>
      <c r="BD1" s="21" t="s">
        <v>0</v>
      </c>
      <c r="BG1" s="21" t="s">
        <v>73</v>
      </c>
      <c r="BO1" s="21" t="s">
        <v>0</v>
      </c>
      <c r="BR1" s="21" t="s">
        <v>74</v>
      </c>
      <c r="BZ1" s="21" t="s">
        <v>0</v>
      </c>
      <c r="CC1" s="21" t="s">
        <v>68</v>
      </c>
    </row>
    <row r="2" spans="1:78" ht="12.75">
      <c r="A2" s="21"/>
      <c r="L2" s="21"/>
      <c r="W2" s="21"/>
      <c r="AH2" s="21"/>
      <c r="AS2" s="21"/>
      <c r="BD2" s="21"/>
      <c r="BO2" s="21"/>
      <c r="BZ2" s="21"/>
    </row>
    <row r="3" spans="1:87" ht="12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L3" s="36" t="s">
        <v>25</v>
      </c>
      <c r="M3" s="36"/>
      <c r="N3" s="36"/>
      <c r="O3" s="36"/>
      <c r="P3" s="36"/>
      <c r="Q3" s="36"/>
      <c r="R3" s="36"/>
      <c r="S3" s="36"/>
      <c r="T3" s="36"/>
      <c r="U3" s="36"/>
      <c r="W3" s="36" t="s">
        <v>25</v>
      </c>
      <c r="X3" s="36"/>
      <c r="Y3" s="36"/>
      <c r="Z3" s="36"/>
      <c r="AA3" s="36"/>
      <c r="AB3" s="36"/>
      <c r="AC3" s="36"/>
      <c r="AD3" s="36"/>
      <c r="AE3" s="36"/>
      <c r="AF3" s="36"/>
      <c r="AH3" s="36" t="s">
        <v>25</v>
      </c>
      <c r="AI3" s="36"/>
      <c r="AJ3" s="36"/>
      <c r="AK3" s="36"/>
      <c r="AL3" s="36"/>
      <c r="AM3" s="36"/>
      <c r="AN3" s="36"/>
      <c r="AO3" s="36"/>
      <c r="AP3" s="36"/>
      <c r="AQ3" s="36"/>
      <c r="AS3" s="36" t="s">
        <v>25</v>
      </c>
      <c r="AT3" s="36"/>
      <c r="AU3" s="36"/>
      <c r="AV3" s="36"/>
      <c r="AW3" s="36"/>
      <c r="AX3" s="36"/>
      <c r="AY3" s="36"/>
      <c r="AZ3" s="36"/>
      <c r="BA3" s="36"/>
      <c r="BB3" s="36"/>
      <c r="BD3" s="36" t="s">
        <v>25</v>
      </c>
      <c r="BE3" s="36"/>
      <c r="BF3" s="36"/>
      <c r="BG3" s="36"/>
      <c r="BH3" s="36"/>
      <c r="BI3" s="36"/>
      <c r="BJ3" s="36"/>
      <c r="BK3" s="36"/>
      <c r="BL3" s="36"/>
      <c r="BM3" s="36"/>
      <c r="BO3" s="36" t="s">
        <v>25</v>
      </c>
      <c r="BP3" s="36"/>
      <c r="BQ3" s="36"/>
      <c r="BR3" s="36"/>
      <c r="BS3" s="36"/>
      <c r="BT3" s="36"/>
      <c r="BU3" s="36"/>
      <c r="BV3" s="36"/>
      <c r="BW3" s="36"/>
      <c r="BX3" s="36"/>
      <c r="BZ3" s="36" t="s">
        <v>25</v>
      </c>
      <c r="CA3" s="36"/>
      <c r="CB3" s="36"/>
      <c r="CC3" s="36"/>
      <c r="CD3" s="36"/>
      <c r="CE3" s="36"/>
      <c r="CF3" s="36"/>
      <c r="CG3" s="36"/>
      <c r="CH3" s="36"/>
      <c r="CI3" s="36"/>
    </row>
    <row r="4" ht="13.5" thickBot="1"/>
    <row r="5" spans="1:87" ht="12.75">
      <c r="A5" s="1" t="s">
        <v>1</v>
      </c>
      <c r="B5" s="2" t="s">
        <v>6</v>
      </c>
      <c r="C5" s="2" t="s">
        <v>7</v>
      </c>
      <c r="D5" s="2" t="s">
        <v>53</v>
      </c>
      <c r="E5" s="2" t="s">
        <v>66</v>
      </c>
      <c r="F5" s="2" t="s">
        <v>54</v>
      </c>
      <c r="G5" s="2" t="s">
        <v>67</v>
      </c>
      <c r="H5" s="2" t="s">
        <v>18</v>
      </c>
      <c r="I5" s="2" t="s">
        <v>35</v>
      </c>
      <c r="J5" s="3" t="s">
        <v>40</v>
      </c>
      <c r="L5" s="1" t="s">
        <v>1</v>
      </c>
      <c r="M5" s="2" t="s">
        <v>6</v>
      </c>
      <c r="N5" s="2" t="s">
        <v>7</v>
      </c>
      <c r="O5" s="2" t="str">
        <f>D5</f>
        <v>D = B/C</v>
      </c>
      <c r="P5" s="2" t="str">
        <f>E5</f>
        <v>E = 981 x B</v>
      </c>
      <c r="Q5" s="2" t="str">
        <f>F5</f>
        <v>F = C</v>
      </c>
      <c r="R5" s="2" t="str">
        <f>G5</f>
        <v>G = 981 x F</v>
      </c>
      <c r="S5" s="2" t="s">
        <v>18</v>
      </c>
      <c r="T5" s="2" t="s">
        <v>35</v>
      </c>
      <c r="U5" s="3" t="s">
        <v>40</v>
      </c>
      <c r="W5" s="1" t="s">
        <v>1</v>
      </c>
      <c r="X5" s="2" t="s">
        <v>6</v>
      </c>
      <c r="Y5" s="2" t="s">
        <v>7</v>
      </c>
      <c r="Z5" s="2" t="str">
        <f>D5</f>
        <v>D = B/C</v>
      </c>
      <c r="AA5" s="2" t="str">
        <f>E5</f>
        <v>E = 981 x B</v>
      </c>
      <c r="AB5" s="2" t="str">
        <f>F5</f>
        <v>F = C</v>
      </c>
      <c r="AC5" s="2" t="str">
        <f>G5</f>
        <v>G = 981 x F</v>
      </c>
      <c r="AD5" s="2" t="s">
        <v>18</v>
      </c>
      <c r="AE5" s="2" t="s">
        <v>35</v>
      </c>
      <c r="AF5" s="3" t="s">
        <v>40</v>
      </c>
      <c r="AH5" s="1" t="s">
        <v>1</v>
      </c>
      <c r="AI5" s="2" t="s">
        <v>6</v>
      </c>
      <c r="AJ5" s="2" t="s">
        <v>7</v>
      </c>
      <c r="AK5" s="2" t="str">
        <f>D5</f>
        <v>D = B/C</v>
      </c>
      <c r="AL5" s="2" t="str">
        <f>E5</f>
        <v>E = 981 x B</v>
      </c>
      <c r="AM5" s="2" t="str">
        <f>F5</f>
        <v>F = C</v>
      </c>
      <c r="AN5" s="2" t="str">
        <f>G5</f>
        <v>G = 981 x F</v>
      </c>
      <c r="AO5" s="2" t="s">
        <v>18</v>
      </c>
      <c r="AP5" s="2" t="s">
        <v>35</v>
      </c>
      <c r="AQ5" s="3" t="s">
        <v>40</v>
      </c>
      <c r="AS5" s="1" t="s">
        <v>1</v>
      </c>
      <c r="AT5" s="2" t="s">
        <v>6</v>
      </c>
      <c r="AU5" s="2" t="s">
        <v>7</v>
      </c>
      <c r="AV5" s="2" t="str">
        <f>O5</f>
        <v>D = B/C</v>
      </c>
      <c r="AW5" s="2" t="str">
        <f>P5</f>
        <v>E = 981 x B</v>
      </c>
      <c r="AX5" s="2" t="str">
        <f>Q5</f>
        <v>F = C</v>
      </c>
      <c r="AY5" s="2" t="str">
        <f>R5</f>
        <v>G = 981 x F</v>
      </c>
      <c r="AZ5" s="2" t="s">
        <v>18</v>
      </c>
      <c r="BA5" s="2" t="s">
        <v>35</v>
      </c>
      <c r="BB5" s="3" t="s">
        <v>40</v>
      </c>
      <c r="BD5" s="1" t="s">
        <v>1</v>
      </c>
      <c r="BE5" s="2" t="s">
        <v>6</v>
      </c>
      <c r="BF5" s="2" t="s">
        <v>7</v>
      </c>
      <c r="BG5" s="2" t="str">
        <f>Z5</f>
        <v>D = B/C</v>
      </c>
      <c r="BH5" s="2" t="str">
        <f>AA5</f>
        <v>E = 981 x B</v>
      </c>
      <c r="BI5" s="2" t="str">
        <f>AB5</f>
        <v>F = C</v>
      </c>
      <c r="BJ5" s="2" t="str">
        <f>AC5</f>
        <v>G = 981 x F</v>
      </c>
      <c r="BK5" s="2" t="s">
        <v>18</v>
      </c>
      <c r="BL5" s="2" t="s">
        <v>35</v>
      </c>
      <c r="BM5" s="3" t="s">
        <v>40</v>
      </c>
      <c r="BO5" s="1" t="s">
        <v>1</v>
      </c>
      <c r="BP5" s="2" t="s">
        <v>6</v>
      </c>
      <c r="BQ5" s="2" t="s">
        <v>7</v>
      </c>
      <c r="BR5" s="2" t="str">
        <f>AK5</f>
        <v>D = B/C</v>
      </c>
      <c r="BS5" s="2" t="str">
        <f>AL5</f>
        <v>E = 981 x B</v>
      </c>
      <c r="BT5" s="2" t="str">
        <f>AM5</f>
        <v>F = C</v>
      </c>
      <c r="BU5" s="2" t="str">
        <f>AN5</f>
        <v>G = 981 x F</v>
      </c>
      <c r="BV5" s="2" t="s">
        <v>18</v>
      </c>
      <c r="BW5" s="2" t="s">
        <v>35</v>
      </c>
      <c r="BX5" s="3" t="s">
        <v>40</v>
      </c>
      <c r="BZ5" s="1" t="s">
        <v>1</v>
      </c>
      <c r="CA5" s="2" t="s">
        <v>6</v>
      </c>
      <c r="CB5" s="2" t="s">
        <v>7</v>
      </c>
      <c r="CC5" s="2" t="str">
        <f>AV5</f>
        <v>D = B/C</v>
      </c>
      <c r="CD5" s="2" t="str">
        <f>AW5</f>
        <v>E = 981 x B</v>
      </c>
      <c r="CE5" s="2" t="str">
        <f>AX5</f>
        <v>F = C</v>
      </c>
      <c r="CF5" s="2" t="str">
        <f>AY5</f>
        <v>G = 981 x F</v>
      </c>
      <c r="CG5" s="2" t="s">
        <v>18</v>
      </c>
      <c r="CH5" s="2" t="s">
        <v>35</v>
      </c>
      <c r="CI5" s="3" t="s">
        <v>40</v>
      </c>
    </row>
    <row r="6" spans="1:87" ht="12.75">
      <c r="A6" s="5"/>
      <c r="B6" s="6"/>
      <c r="C6" s="6" t="s">
        <v>8</v>
      </c>
      <c r="D6" s="6"/>
      <c r="E6" s="6"/>
      <c r="F6" s="6"/>
      <c r="G6" s="6"/>
      <c r="H6" s="6"/>
      <c r="I6" s="7"/>
      <c r="J6" s="8"/>
      <c r="L6" s="5"/>
      <c r="M6" s="6"/>
      <c r="N6" s="6" t="s">
        <v>8</v>
      </c>
      <c r="O6" s="6"/>
      <c r="P6" s="6"/>
      <c r="Q6" s="6"/>
      <c r="R6" s="6"/>
      <c r="S6" s="6"/>
      <c r="T6" s="7"/>
      <c r="U6" s="8"/>
      <c r="W6" s="5"/>
      <c r="X6" s="6"/>
      <c r="Y6" s="6" t="s">
        <v>8</v>
      </c>
      <c r="Z6" s="6"/>
      <c r="AA6" s="6"/>
      <c r="AB6" s="6"/>
      <c r="AC6" s="6"/>
      <c r="AD6" s="6"/>
      <c r="AE6" s="7"/>
      <c r="AF6" s="8"/>
      <c r="AH6" s="5"/>
      <c r="AI6" s="6"/>
      <c r="AJ6" s="6" t="s">
        <v>8</v>
      </c>
      <c r="AK6" s="6"/>
      <c r="AL6" s="6"/>
      <c r="AM6" s="6"/>
      <c r="AN6" s="6"/>
      <c r="AO6" s="6"/>
      <c r="AP6" s="7"/>
      <c r="AQ6" s="8"/>
      <c r="AS6" s="5"/>
      <c r="AT6" s="6"/>
      <c r="AU6" s="6" t="s">
        <v>8</v>
      </c>
      <c r="AV6" s="6"/>
      <c r="AW6" s="6"/>
      <c r="AX6" s="6"/>
      <c r="AY6" s="6"/>
      <c r="AZ6" s="6"/>
      <c r="BA6" s="7"/>
      <c r="BB6" s="8"/>
      <c r="BD6" s="5"/>
      <c r="BE6" s="6"/>
      <c r="BF6" s="6" t="s">
        <v>8</v>
      </c>
      <c r="BG6" s="6"/>
      <c r="BH6" s="6"/>
      <c r="BI6" s="6"/>
      <c r="BJ6" s="6"/>
      <c r="BK6" s="6"/>
      <c r="BL6" s="7"/>
      <c r="BM6" s="8"/>
      <c r="BO6" s="5"/>
      <c r="BP6" s="6"/>
      <c r="BQ6" s="6" t="s">
        <v>8</v>
      </c>
      <c r="BR6" s="6"/>
      <c r="BS6" s="6"/>
      <c r="BT6" s="6"/>
      <c r="BU6" s="6"/>
      <c r="BV6" s="6"/>
      <c r="BW6" s="7"/>
      <c r="BX6" s="8"/>
      <c r="BZ6" s="5"/>
      <c r="CA6" s="6"/>
      <c r="CB6" s="6" t="s">
        <v>8</v>
      </c>
      <c r="CC6" s="6"/>
      <c r="CD6" s="6"/>
      <c r="CE6" s="6"/>
      <c r="CF6" s="6"/>
      <c r="CG6" s="6"/>
      <c r="CH6" s="7"/>
      <c r="CI6" s="8"/>
    </row>
    <row r="7" spans="1:87" ht="12.75">
      <c r="A7" s="9"/>
      <c r="B7" s="10"/>
      <c r="C7" s="10" t="s">
        <v>10</v>
      </c>
      <c r="D7" s="10" t="s">
        <v>13</v>
      </c>
      <c r="E7" s="10"/>
      <c r="F7" s="10" t="s">
        <v>19</v>
      </c>
      <c r="G7" s="10" t="s">
        <v>21</v>
      </c>
      <c r="H7" s="10" t="s">
        <v>23</v>
      </c>
      <c r="I7" s="10" t="s">
        <v>36</v>
      </c>
      <c r="J7" s="11"/>
      <c r="L7" s="9"/>
      <c r="M7" s="10"/>
      <c r="N7" s="10" t="s">
        <v>10</v>
      </c>
      <c r="O7" s="10" t="s">
        <v>13</v>
      </c>
      <c r="P7" s="10"/>
      <c r="Q7" s="10" t="s">
        <v>19</v>
      </c>
      <c r="R7" s="10" t="s">
        <v>21</v>
      </c>
      <c r="S7" s="10" t="s">
        <v>23</v>
      </c>
      <c r="T7" s="10" t="s">
        <v>36</v>
      </c>
      <c r="U7" s="11"/>
      <c r="W7" s="9"/>
      <c r="X7" s="10"/>
      <c r="Y7" s="10" t="s">
        <v>10</v>
      </c>
      <c r="Z7" s="10" t="s">
        <v>13</v>
      </c>
      <c r="AA7" s="10"/>
      <c r="AB7" s="10" t="s">
        <v>19</v>
      </c>
      <c r="AC7" s="10" t="s">
        <v>21</v>
      </c>
      <c r="AD7" s="10" t="s">
        <v>23</v>
      </c>
      <c r="AE7" s="10" t="s">
        <v>36</v>
      </c>
      <c r="AF7" s="11"/>
      <c r="AH7" s="9"/>
      <c r="AI7" s="10"/>
      <c r="AJ7" s="10" t="s">
        <v>10</v>
      </c>
      <c r="AK7" s="10" t="s">
        <v>13</v>
      </c>
      <c r="AL7" s="10"/>
      <c r="AM7" s="10" t="s">
        <v>19</v>
      </c>
      <c r="AN7" s="10" t="s">
        <v>21</v>
      </c>
      <c r="AO7" s="10" t="s">
        <v>23</v>
      </c>
      <c r="AP7" s="10" t="s">
        <v>36</v>
      </c>
      <c r="AQ7" s="11"/>
      <c r="AS7" s="9"/>
      <c r="AT7" s="10"/>
      <c r="AU7" s="10" t="s">
        <v>10</v>
      </c>
      <c r="AV7" s="10" t="s">
        <v>13</v>
      </c>
      <c r="AW7" s="10"/>
      <c r="AX7" s="10" t="s">
        <v>19</v>
      </c>
      <c r="AY7" s="10" t="s">
        <v>21</v>
      </c>
      <c r="AZ7" s="10" t="s">
        <v>23</v>
      </c>
      <c r="BA7" s="10" t="s">
        <v>36</v>
      </c>
      <c r="BB7" s="11"/>
      <c r="BD7" s="9"/>
      <c r="BE7" s="10"/>
      <c r="BF7" s="10" t="s">
        <v>10</v>
      </c>
      <c r="BG7" s="10" t="s">
        <v>13</v>
      </c>
      <c r="BH7" s="10"/>
      <c r="BI7" s="10" t="s">
        <v>19</v>
      </c>
      <c r="BJ7" s="10" t="s">
        <v>21</v>
      </c>
      <c r="BK7" s="10" t="s">
        <v>23</v>
      </c>
      <c r="BL7" s="10" t="s">
        <v>36</v>
      </c>
      <c r="BM7" s="11"/>
      <c r="BO7" s="9"/>
      <c r="BP7" s="10"/>
      <c r="BQ7" s="10" t="s">
        <v>10</v>
      </c>
      <c r="BR7" s="10" t="s">
        <v>13</v>
      </c>
      <c r="BS7" s="10"/>
      <c r="BT7" s="10" t="s">
        <v>19</v>
      </c>
      <c r="BU7" s="10" t="s">
        <v>21</v>
      </c>
      <c r="BV7" s="10" t="s">
        <v>23</v>
      </c>
      <c r="BW7" s="10" t="s">
        <v>36</v>
      </c>
      <c r="BX7" s="11"/>
      <c r="BZ7" s="9"/>
      <c r="CA7" s="10"/>
      <c r="CB7" s="10" t="s">
        <v>10</v>
      </c>
      <c r="CC7" s="10" t="s">
        <v>13</v>
      </c>
      <c r="CD7" s="10"/>
      <c r="CE7" s="10" t="s">
        <v>19</v>
      </c>
      <c r="CF7" s="10" t="s">
        <v>21</v>
      </c>
      <c r="CG7" s="10" t="s">
        <v>23</v>
      </c>
      <c r="CH7" s="10" t="s">
        <v>36</v>
      </c>
      <c r="CI7" s="11"/>
    </row>
    <row r="8" spans="1:87" ht="14.25">
      <c r="A8" s="9"/>
      <c r="B8" s="10" t="s">
        <v>3</v>
      </c>
      <c r="C8" s="10" t="s">
        <v>26</v>
      </c>
      <c r="D8" s="10" t="s">
        <v>10</v>
      </c>
      <c r="E8" s="10" t="s">
        <v>15</v>
      </c>
      <c r="F8" s="10" t="s">
        <v>9</v>
      </c>
      <c r="G8" s="10" t="s">
        <v>9</v>
      </c>
      <c r="H8" s="10" t="s">
        <v>24</v>
      </c>
      <c r="I8" s="10" t="s">
        <v>37</v>
      </c>
      <c r="J8" s="12" t="s">
        <v>43</v>
      </c>
      <c r="L8" s="9"/>
      <c r="M8" s="10" t="s">
        <v>3</v>
      </c>
      <c r="N8" s="10" t="s">
        <v>26</v>
      </c>
      <c r="O8" s="10" t="s">
        <v>10</v>
      </c>
      <c r="P8" s="10" t="s">
        <v>15</v>
      </c>
      <c r="Q8" s="10" t="s">
        <v>9</v>
      </c>
      <c r="R8" s="10" t="s">
        <v>9</v>
      </c>
      <c r="S8" s="10" t="s">
        <v>24</v>
      </c>
      <c r="T8" s="10" t="s">
        <v>37</v>
      </c>
      <c r="U8" s="12" t="s">
        <v>43</v>
      </c>
      <c r="W8" s="9"/>
      <c r="X8" s="10" t="s">
        <v>3</v>
      </c>
      <c r="Y8" s="10" t="s">
        <v>26</v>
      </c>
      <c r="Z8" s="10" t="s">
        <v>10</v>
      </c>
      <c r="AA8" s="10" t="s">
        <v>15</v>
      </c>
      <c r="AB8" s="10" t="s">
        <v>9</v>
      </c>
      <c r="AC8" s="10" t="s">
        <v>9</v>
      </c>
      <c r="AD8" s="10" t="s">
        <v>24</v>
      </c>
      <c r="AE8" s="10" t="s">
        <v>37</v>
      </c>
      <c r="AF8" s="12" t="s">
        <v>43</v>
      </c>
      <c r="AH8" s="9"/>
      <c r="AI8" s="10" t="s">
        <v>3</v>
      </c>
      <c r="AJ8" s="10" t="s">
        <v>26</v>
      </c>
      <c r="AK8" s="10" t="s">
        <v>10</v>
      </c>
      <c r="AL8" s="10" t="s">
        <v>15</v>
      </c>
      <c r="AM8" s="10" t="s">
        <v>9</v>
      </c>
      <c r="AN8" s="10" t="s">
        <v>9</v>
      </c>
      <c r="AO8" s="10" t="s">
        <v>24</v>
      </c>
      <c r="AP8" s="10" t="s">
        <v>37</v>
      </c>
      <c r="AQ8" s="12" t="s">
        <v>43</v>
      </c>
      <c r="AS8" s="9"/>
      <c r="AT8" s="10" t="s">
        <v>3</v>
      </c>
      <c r="AU8" s="10" t="s">
        <v>26</v>
      </c>
      <c r="AV8" s="10" t="s">
        <v>10</v>
      </c>
      <c r="AW8" s="10" t="s">
        <v>15</v>
      </c>
      <c r="AX8" s="10" t="s">
        <v>9</v>
      </c>
      <c r="AY8" s="10" t="s">
        <v>9</v>
      </c>
      <c r="AZ8" s="10" t="s">
        <v>24</v>
      </c>
      <c r="BA8" s="10" t="s">
        <v>37</v>
      </c>
      <c r="BB8" s="12" t="s">
        <v>43</v>
      </c>
      <c r="BD8" s="9"/>
      <c r="BE8" s="10" t="s">
        <v>3</v>
      </c>
      <c r="BF8" s="10" t="s">
        <v>26</v>
      </c>
      <c r="BG8" s="10" t="s">
        <v>10</v>
      </c>
      <c r="BH8" s="10" t="s">
        <v>15</v>
      </c>
      <c r="BI8" s="10" t="s">
        <v>9</v>
      </c>
      <c r="BJ8" s="10" t="s">
        <v>9</v>
      </c>
      <c r="BK8" s="10" t="s">
        <v>24</v>
      </c>
      <c r="BL8" s="10" t="s">
        <v>37</v>
      </c>
      <c r="BM8" s="12" t="s">
        <v>43</v>
      </c>
      <c r="BO8" s="9"/>
      <c r="BP8" s="10" t="s">
        <v>3</v>
      </c>
      <c r="BQ8" s="10" t="s">
        <v>26</v>
      </c>
      <c r="BR8" s="10" t="s">
        <v>10</v>
      </c>
      <c r="BS8" s="10" t="s">
        <v>15</v>
      </c>
      <c r="BT8" s="10" t="s">
        <v>9</v>
      </c>
      <c r="BU8" s="10" t="s">
        <v>9</v>
      </c>
      <c r="BV8" s="10" t="s">
        <v>24</v>
      </c>
      <c r="BW8" s="10" t="s">
        <v>37</v>
      </c>
      <c r="BX8" s="12" t="s">
        <v>43</v>
      </c>
      <c r="BZ8" s="9"/>
      <c r="CA8" s="10" t="s">
        <v>3</v>
      </c>
      <c r="CB8" s="10" t="s">
        <v>26</v>
      </c>
      <c r="CC8" s="10" t="s">
        <v>10</v>
      </c>
      <c r="CD8" s="10" t="s">
        <v>15</v>
      </c>
      <c r="CE8" s="10" t="s">
        <v>9</v>
      </c>
      <c r="CF8" s="10" t="s">
        <v>9</v>
      </c>
      <c r="CG8" s="10" t="s">
        <v>24</v>
      </c>
      <c r="CH8" s="10" t="s">
        <v>37</v>
      </c>
      <c r="CI8" s="12" t="s">
        <v>43</v>
      </c>
    </row>
    <row r="9" spans="1:87" ht="14.25">
      <c r="A9" s="9"/>
      <c r="B9" s="10" t="s">
        <v>4</v>
      </c>
      <c r="C9" s="10" t="s">
        <v>11</v>
      </c>
      <c r="D9" s="10" t="s">
        <v>27</v>
      </c>
      <c r="E9" s="10" t="s">
        <v>10</v>
      </c>
      <c r="F9" s="10" t="s">
        <v>20</v>
      </c>
      <c r="G9" s="10" t="s">
        <v>22</v>
      </c>
      <c r="H9" s="10" t="s">
        <v>4</v>
      </c>
      <c r="I9" s="10" t="s">
        <v>38</v>
      </c>
      <c r="J9" s="12" t="s">
        <v>16</v>
      </c>
      <c r="L9" s="9"/>
      <c r="M9" s="10" t="s">
        <v>4</v>
      </c>
      <c r="N9" s="10" t="s">
        <v>11</v>
      </c>
      <c r="O9" s="10" t="s">
        <v>27</v>
      </c>
      <c r="P9" s="10" t="s">
        <v>10</v>
      </c>
      <c r="Q9" s="10" t="s">
        <v>20</v>
      </c>
      <c r="R9" s="10" t="s">
        <v>22</v>
      </c>
      <c r="S9" s="10" t="s">
        <v>4</v>
      </c>
      <c r="T9" s="10" t="s">
        <v>38</v>
      </c>
      <c r="U9" s="12" t="s">
        <v>16</v>
      </c>
      <c r="W9" s="9"/>
      <c r="X9" s="10" t="s">
        <v>4</v>
      </c>
      <c r="Y9" s="10" t="s">
        <v>11</v>
      </c>
      <c r="Z9" s="10" t="s">
        <v>27</v>
      </c>
      <c r="AA9" s="10" t="s">
        <v>10</v>
      </c>
      <c r="AB9" s="10" t="s">
        <v>20</v>
      </c>
      <c r="AC9" s="10" t="s">
        <v>22</v>
      </c>
      <c r="AD9" s="10" t="s">
        <v>4</v>
      </c>
      <c r="AE9" s="10" t="s">
        <v>38</v>
      </c>
      <c r="AF9" s="12" t="s">
        <v>16</v>
      </c>
      <c r="AH9" s="9"/>
      <c r="AI9" s="10" t="s">
        <v>4</v>
      </c>
      <c r="AJ9" s="10" t="s">
        <v>11</v>
      </c>
      <c r="AK9" s="10" t="s">
        <v>27</v>
      </c>
      <c r="AL9" s="10" t="s">
        <v>10</v>
      </c>
      <c r="AM9" s="10" t="s">
        <v>20</v>
      </c>
      <c r="AN9" s="10" t="s">
        <v>22</v>
      </c>
      <c r="AO9" s="10" t="s">
        <v>4</v>
      </c>
      <c r="AP9" s="10" t="s">
        <v>38</v>
      </c>
      <c r="AQ9" s="12" t="s">
        <v>16</v>
      </c>
      <c r="AS9" s="9"/>
      <c r="AT9" s="10" t="s">
        <v>4</v>
      </c>
      <c r="AU9" s="10" t="s">
        <v>11</v>
      </c>
      <c r="AV9" s="10" t="s">
        <v>27</v>
      </c>
      <c r="AW9" s="10" t="s">
        <v>10</v>
      </c>
      <c r="AX9" s="10" t="s">
        <v>20</v>
      </c>
      <c r="AY9" s="10" t="s">
        <v>22</v>
      </c>
      <c r="AZ9" s="10" t="s">
        <v>4</v>
      </c>
      <c r="BA9" s="10" t="s">
        <v>38</v>
      </c>
      <c r="BB9" s="12" t="s">
        <v>16</v>
      </c>
      <c r="BD9" s="9"/>
      <c r="BE9" s="10" t="s">
        <v>4</v>
      </c>
      <c r="BF9" s="10" t="s">
        <v>11</v>
      </c>
      <c r="BG9" s="10" t="s">
        <v>27</v>
      </c>
      <c r="BH9" s="10" t="s">
        <v>10</v>
      </c>
      <c r="BI9" s="10" t="s">
        <v>20</v>
      </c>
      <c r="BJ9" s="10" t="s">
        <v>22</v>
      </c>
      <c r="BK9" s="10" t="s">
        <v>4</v>
      </c>
      <c r="BL9" s="10" t="s">
        <v>38</v>
      </c>
      <c r="BM9" s="12" t="s">
        <v>16</v>
      </c>
      <c r="BO9" s="9"/>
      <c r="BP9" s="10" t="s">
        <v>4</v>
      </c>
      <c r="BQ9" s="10" t="s">
        <v>11</v>
      </c>
      <c r="BR9" s="10" t="s">
        <v>27</v>
      </c>
      <c r="BS9" s="10" t="s">
        <v>10</v>
      </c>
      <c r="BT9" s="10" t="s">
        <v>20</v>
      </c>
      <c r="BU9" s="10" t="s">
        <v>22</v>
      </c>
      <c r="BV9" s="10" t="s">
        <v>4</v>
      </c>
      <c r="BW9" s="10" t="s">
        <v>38</v>
      </c>
      <c r="BX9" s="12" t="s">
        <v>16</v>
      </c>
      <c r="BZ9" s="9"/>
      <c r="CA9" s="10" t="s">
        <v>4</v>
      </c>
      <c r="CB9" s="10" t="s">
        <v>11</v>
      </c>
      <c r="CC9" s="10" t="s">
        <v>27</v>
      </c>
      <c r="CD9" s="10" t="s">
        <v>10</v>
      </c>
      <c r="CE9" s="10" t="s">
        <v>20</v>
      </c>
      <c r="CF9" s="10" t="s">
        <v>22</v>
      </c>
      <c r="CG9" s="10" t="s">
        <v>4</v>
      </c>
      <c r="CH9" s="10" t="s">
        <v>38</v>
      </c>
      <c r="CI9" s="12" t="s">
        <v>16</v>
      </c>
    </row>
    <row r="10" spans="1:87" ht="14.25">
      <c r="A10" s="9"/>
      <c r="B10" s="10" t="s">
        <v>28</v>
      </c>
      <c r="C10" s="10" t="s">
        <v>12</v>
      </c>
      <c r="D10" s="10" t="s">
        <v>14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39</v>
      </c>
      <c r="J10" s="12" t="s">
        <v>41</v>
      </c>
      <c r="L10" s="9"/>
      <c r="M10" s="10" t="s">
        <v>28</v>
      </c>
      <c r="N10" s="10" t="s">
        <v>12</v>
      </c>
      <c r="O10" s="10" t="s">
        <v>14</v>
      </c>
      <c r="P10" s="10" t="s">
        <v>29</v>
      </c>
      <c r="Q10" s="10" t="s">
        <v>30</v>
      </c>
      <c r="R10" s="10" t="s">
        <v>31</v>
      </c>
      <c r="S10" s="10" t="s">
        <v>32</v>
      </c>
      <c r="T10" s="10" t="s">
        <v>39</v>
      </c>
      <c r="U10" s="12" t="s">
        <v>41</v>
      </c>
      <c r="W10" s="9"/>
      <c r="X10" s="10" t="s">
        <v>28</v>
      </c>
      <c r="Y10" s="10" t="s">
        <v>12</v>
      </c>
      <c r="Z10" s="10" t="s">
        <v>14</v>
      </c>
      <c r="AA10" s="10" t="s">
        <v>29</v>
      </c>
      <c r="AB10" s="10" t="s">
        <v>30</v>
      </c>
      <c r="AC10" s="10" t="s">
        <v>31</v>
      </c>
      <c r="AD10" s="10" t="s">
        <v>32</v>
      </c>
      <c r="AE10" s="10" t="s">
        <v>39</v>
      </c>
      <c r="AF10" s="12" t="s">
        <v>41</v>
      </c>
      <c r="AH10" s="9"/>
      <c r="AI10" s="10" t="s">
        <v>28</v>
      </c>
      <c r="AJ10" s="10" t="s">
        <v>12</v>
      </c>
      <c r="AK10" s="10" t="s">
        <v>14</v>
      </c>
      <c r="AL10" s="10" t="s">
        <v>29</v>
      </c>
      <c r="AM10" s="10" t="s">
        <v>30</v>
      </c>
      <c r="AN10" s="10" t="s">
        <v>31</v>
      </c>
      <c r="AO10" s="10" t="s">
        <v>32</v>
      </c>
      <c r="AP10" s="10" t="s">
        <v>39</v>
      </c>
      <c r="AQ10" s="12" t="s">
        <v>41</v>
      </c>
      <c r="AS10" s="9"/>
      <c r="AT10" s="10" t="s">
        <v>28</v>
      </c>
      <c r="AU10" s="10" t="s">
        <v>12</v>
      </c>
      <c r="AV10" s="10" t="s">
        <v>14</v>
      </c>
      <c r="AW10" s="10" t="s">
        <v>29</v>
      </c>
      <c r="AX10" s="10" t="s">
        <v>30</v>
      </c>
      <c r="AY10" s="10" t="s">
        <v>31</v>
      </c>
      <c r="AZ10" s="10" t="s">
        <v>32</v>
      </c>
      <c r="BA10" s="10" t="s">
        <v>39</v>
      </c>
      <c r="BB10" s="12" t="s">
        <v>41</v>
      </c>
      <c r="BD10" s="9"/>
      <c r="BE10" s="10" t="s">
        <v>28</v>
      </c>
      <c r="BF10" s="10" t="s">
        <v>12</v>
      </c>
      <c r="BG10" s="10" t="s">
        <v>14</v>
      </c>
      <c r="BH10" s="10" t="s">
        <v>29</v>
      </c>
      <c r="BI10" s="10" t="s">
        <v>30</v>
      </c>
      <c r="BJ10" s="10" t="s">
        <v>31</v>
      </c>
      <c r="BK10" s="10" t="s">
        <v>32</v>
      </c>
      <c r="BL10" s="10" t="s">
        <v>39</v>
      </c>
      <c r="BM10" s="12" t="s">
        <v>41</v>
      </c>
      <c r="BO10" s="9"/>
      <c r="BP10" s="10" t="s">
        <v>28</v>
      </c>
      <c r="BQ10" s="10" t="s">
        <v>12</v>
      </c>
      <c r="BR10" s="10" t="s">
        <v>14</v>
      </c>
      <c r="BS10" s="10" t="s">
        <v>29</v>
      </c>
      <c r="BT10" s="10" t="s">
        <v>30</v>
      </c>
      <c r="BU10" s="10" t="s">
        <v>31</v>
      </c>
      <c r="BV10" s="10" t="s">
        <v>32</v>
      </c>
      <c r="BW10" s="10" t="s">
        <v>39</v>
      </c>
      <c r="BX10" s="12" t="s">
        <v>41</v>
      </c>
      <c r="BZ10" s="9"/>
      <c r="CA10" s="10" t="s">
        <v>28</v>
      </c>
      <c r="CB10" s="10" t="s">
        <v>12</v>
      </c>
      <c r="CC10" s="10" t="s">
        <v>14</v>
      </c>
      <c r="CD10" s="10" t="s">
        <v>29</v>
      </c>
      <c r="CE10" s="10" t="s">
        <v>30</v>
      </c>
      <c r="CF10" s="10" t="s">
        <v>31</v>
      </c>
      <c r="CG10" s="10" t="s">
        <v>32</v>
      </c>
      <c r="CH10" s="10" t="s">
        <v>39</v>
      </c>
      <c r="CI10" s="12" t="s">
        <v>41</v>
      </c>
    </row>
    <row r="11" spans="1:87" ht="14.25">
      <c r="A11" s="13" t="s">
        <v>2</v>
      </c>
      <c r="B11" s="14" t="s">
        <v>5</v>
      </c>
      <c r="C11" s="14" t="s">
        <v>33</v>
      </c>
      <c r="D11" s="14" t="s">
        <v>34</v>
      </c>
      <c r="E11" s="14" t="s">
        <v>16</v>
      </c>
      <c r="F11" s="14" t="s">
        <v>5</v>
      </c>
      <c r="G11" s="14" t="s">
        <v>16</v>
      </c>
      <c r="H11" s="14" t="s">
        <v>16</v>
      </c>
      <c r="I11" s="14" t="s">
        <v>16</v>
      </c>
      <c r="J11" s="15" t="s">
        <v>42</v>
      </c>
      <c r="L11" s="13" t="s">
        <v>2</v>
      </c>
      <c r="M11" s="14" t="s">
        <v>5</v>
      </c>
      <c r="N11" s="14" t="s">
        <v>33</v>
      </c>
      <c r="O11" s="14" t="s">
        <v>34</v>
      </c>
      <c r="P11" s="14" t="s">
        <v>16</v>
      </c>
      <c r="Q11" s="14" t="s">
        <v>5</v>
      </c>
      <c r="R11" s="14" t="s">
        <v>16</v>
      </c>
      <c r="S11" s="14" t="s">
        <v>16</v>
      </c>
      <c r="T11" s="14" t="s">
        <v>16</v>
      </c>
      <c r="U11" s="15" t="s">
        <v>42</v>
      </c>
      <c r="W11" s="13" t="s">
        <v>2</v>
      </c>
      <c r="X11" s="14" t="s">
        <v>5</v>
      </c>
      <c r="Y11" s="14" t="s">
        <v>33</v>
      </c>
      <c r="Z11" s="14" t="s">
        <v>34</v>
      </c>
      <c r="AA11" s="14" t="s">
        <v>16</v>
      </c>
      <c r="AB11" s="14" t="s">
        <v>5</v>
      </c>
      <c r="AC11" s="14" t="s">
        <v>16</v>
      </c>
      <c r="AD11" s="14" t="s">
        <v>16</v>
      </c>
      <c r="AE11" s="14" t="s">
        <v>16</v>
      </c>
      <c r="AF11" s="15" t="s">
        <v>42</v>
      </c>
      <c r="AH11" s="13" t="s">
        <v>2</v>
      </c>
      <c r="AI11" s="14" t="s">
        <v>5</v>
      </c>
      <c r="AJ11" s="14" t="s">
        <v>33</v>
      </c>
      <c r="AK11" s="14" t="s">
        <v>34</v>
      </c>
      <c r="AL11" s="14" t="s">
        <v>16</v>
      </c>
      <c r="AM11" s="14" t="s">
        <v>5</v>
      </c>
      <c r="AN11" s="14" t="s">
        <v>16</v>
      </c>
      <c r="AO11" s="14" t="s">
        <v>16</v>
      </c>
      <c r="AP11" s="14" t="s">
        <v>16</v>
      </c>
      <c r="AQ11" s="15" t="s">
        <v>42</v>
      </c>
      <c r="AS11" s="13" t="s">
        <v>2</v>
      </c>
      <c r="AT11" s="14" t="s">
        <v>5</v>
      </c>
      <c r="AU11" s="14" t="s">
        <v>33</v>
      </c>
      <c r="AV11" s="14" t="s">
        <v>34</v>
      </c>
      <c r="AW11" s="14" t="s">
        <v>16</v>
      </c>
      <c r="AX11" s="14" t="s">
        <v>5</v>
      </c>
      <c r="AY11" s="14" t="s">
        <v>16</v>
      </c>
      <c r="AZ11" s="14" t="s">
        <v>16</v>
      </c>
      <c r="BA11" s="14" t="s">
        <v>16</v>
      </c>
      <c r="BB11" s="15" t="s">
        <v>42</v>
      </c>
      <c r="BD11" s="13" t="s">
        <v>2</v>
      </c>
      <c r="BE11" s="14" t="s">
        <v>5</v>
      </c>
      <c r="BF11" s="14" t="s">
        <v>33</v>
      </c>
      <c r="BG11" s="14" t="s">
        <v>34</v>
      </c>
      <c r="BH11" s="14" t="s">
        <v>16</v>
      </c>
      <c r="BI11" s="14" t="s">
        <v>5</v>
      </c>
      <c r="BJ11" s="14" t="s">
        <v>16</v>
      </c>
      <c r="BK11" s="14" t="s">
        <v>16</v>
      </c>
      <c r="BL11" s="14" t="s">
        <v>16</v>
      </c>
      <c r="BM11" s="15" t="s">
        <v>42</v>
      </c>
      <c r="BO11" s="13" t="s">
        <v>2</v>
      </c>
      <c r="BP11" s="14" t="s">
        <v>5</v>
      </c>
      <c r="BQ11" s="14" t="s">
        <v>33</v>
      </c>
      <c r="BR11" s="14" t="s">
        <v>34</v>
      </c>
      <c r="BS11" s="14" t="s">
        <v>16</v>
      </c>
      <c r="BT11" s="14" t="s">
        <v>5</v>
      </c>
      <c r="BU11" s="14" t="s">
        <v>16</v>
      </c>
      <c r="BV11" s="14" t="s">
        <v>16</v>
      </c>
      <c r="BW11" s="14" t="s">
        <v>16</v>
      </c>
      <c r="BX11" s="15" t="s">
        <v>42</v>
      </c>
      <c r="BZ11" s="13" t="s">
        <v>2</v>
      </c>
      <c r="CA11" s="14" t="s">
        <v>5</v>
      </c>
      <c r="CB11" s="14" t="s">
        <v>33</v>
      </c>
      <c r="CC11" s="14" t="s">
        <v>34</v>
      </c>
      <c r="CD11" s="14" t="s">
        <v>16</v>
      </c>
      <c r="CE11" s="14" t="s">
        <v>5</v>
      </c>
      <c r="CF11" s="14" t="s">
        <v>16</v>
      </c>
      <c r="CG11" s="14" t="s">
        <v>16</v>
      </c>
      <c r="CH11" s="14" t="s">
        <v>16</v>
      </c>
      <c r="CI11" s="15" t="s">
        <v>42</v>
      </c>
    </row>
    <row r="12" spans="1:87" ht="12.75">
      <c r="A12" s="4">
        <v>1</v>
      </c>
      <c r="B12" s="27">
        <v>16.4</v>
      </c>
      <c r="C12" s="27">
        <v>8.5</v>
      </c>
      <c r="D12" s="16">
        <f>B12/C12</f>
        <v>1.9294117647058822</v>
      </c>
      <c r="E12" s="17">
        <f>B12*981</f>
        <v>16088.399999999998</v>
      </c>
      <c r="F12" s="25">
        <f>C12</f>
        <v>8.5</v>
      </c>
      <c r="G12" s="17">
        <f>F12*981</f>
        <v>8338.5</v>
      </c>
      <c r="H12" s="29">
        <v>13000</v>
      </c>
      <c r="I12" s="17">
        <f>E12-H12</f>
        <v>3088.399999999998</v>
      </c>
      <c r="J12" s="20">
        <f>ABS(G12-I12)</f>
        <v>5250.100000000002</v>
      </c>
      <c r="L12" s="4">
        <v>1</v>
      </c>
      <c r="M12" s="27">
        <v>45.7</v>
      </c>
      <c r="N12" s="27">
        <v>6</v>
      </c>
      <c r="O12" s="16">
        <f>M12/N12</f>
        <v>7.616666666666667</v>
      </c>
      <c r="P12" s="17">
        <f>M12*981</f>
        <v>44831.700000000004</v>
      </c>
      <c r="Q12" s="25">
        <f>N12</f>
        <v>6</v>
      </c>
      <c r="R12" s="17">
        <f>Q12*981</f>
        <v>5886</v>
      </c>
      <c r="S12" s="29">
        <v>36000</v>
      </c>
      <c r="T12" s="17">
        <f>P12-S12</f>
        <v>8831.700000000004</v>
      </c>
      <c r="U12" s="20">
        <f>ABS(R12-T12)</f>
        <v>2945.7000000000044</v>
      </c>
      <c r="W12" s="4">
        <v>1</v>
      </c>
      <c r="X12" s="27">
        <v>45.2</v>
      </c>
      <c r="Y12" s="27">
        <v>5</v>
      </c>
      <c r="Z12" s="16">
        <f>X12/Y12</f>
        <v>9.040000000000001</v>
      </c>
      <c r="AA12" s="17">
        <f>X12*981</f>
        <v>44341.200000000004</v>
      </c>
      <c r="AB12" s="25">
        <f>Y12</f>
        <v>5</v>
      </c>
      <c r="AC12" s="17">
        <f>AB12*981</f>
        <v>4905</v>
      </c>
      <c r="AD12" s="29">
        <v>38000</v>
      </c>
      <c r="AE12" s="17">
        <f>AA12-AD12</f>
        <v>6341.200000000004</v>
      </c>
      <c r="AF12" s="20">
        <f>ABS(AC12-AE12)</f>
        <v>1436.2000000000044</v>
      </c>
      <c r="AH12" s="4">
        <v>1</v>
      </c>
      <c r="AI12" s="27">
        <v>10.4</v>
      </c>
      <c r="AJ12" s="27">
        <v>2.5</v>
      </c>
      <c r="AK12" s="16">
        <f>AI12/AJ12</f>
        <v>4.16</v>
      </c>
      <c r="AL12" s="17">
        <f>AI12*981</f>
        <v>10202.4</v>
      </c>
      <c r="AM12" s="25">
        <f>AJ12</f>
        <v>2.5</v>
      </c>
      <c r="AN12" s="17">
        <f>AM12*981</f>
        <v>2452.5</v>
      </c>
      <c r="AO12" s="29">
        <v>2000</v>
      </c>
      <c r="AP12" s="17">
        <f>AL12-AO12</f>
        <v>8202.4</v>
      </c>
      <c r="AQ12" s="20">
        <f>ABS(AN12-AP12)</f>
        <v>5749.9</v>
      </c>
      <c r="AS12" s="4">
        <v>1</v>
      </c>
      <c r="AT12" s="27">
        <v>16.4</v>
      </c>
      <c r="AU12" s="27">
        <v>8</v>
      </c>
      <c r="AV12" s="16">
        <f>AT12/AU12</f>
        <v>2.05</v>
      </c>
      <c r="AW12" s="17">
        <f>AT12*981</f>
        <v>16088.399999999998</v>
      </c>
      <c r="AX12" s="25">
        <f>AU12</f>
        <v>8</v>
      </c>
      <c r="AY12" s="17">
        <f>AX12*981</f>
        <v>7848</v>
      </c>
      <c r="AZ12" s="29">
        <v>9000</v>
      </c>
      <c r="BA12" s="17">
        <f>AW12-AZ12</f>
        <v>7088.399999999998</v>
      </c>
      <c r="BB12" s="20">
        <f>ABS(AY12-BA12)</f>
        <v>759.6000000000022</v>
      </c>
      <c r="BD12" s="4">
        <v>1</v>
      </c>
      <c r="BE12" s="27">
        <v>45</v>
      </c>
      <c r="BF12" s="27">
        <v>6</v>
      </c>
      <c r="BG12" s="16">
        <f>BE12/BF12</f>
        <v>7.5</v>
      </c>
      <c r="BH12" s="17">
        <f>BE12*981</f>
        <v>44145</v>
      </c>
      <c r="BI12" s="25">
        <f>BF12</f>
        <v>6</v>
      </c>
      <c r="BJ12" s="17">
        <f>BI12*981</f>
        <v>5886</v>
      </c>
      <c r="BK12" s="29">
        <v>38000</v>
      </c>
      <c r="BL12" s="17">
        <f>BH12-BK12</f>
        <v>6145</v>
      </c>
      <c r="BM12" s="20">
        <f>ABS(BJ12-BL12)</f>
        <v>259</v>
      </c>
      <c r="BO12" s="4">
        <v>1</v>
      </c>
      <c r="BP12" s="27">
        <v>16.5</v>
      </c>
      <c r="BQ12" s="27">
        <v>9</v>
      </c>
      <c r="BR12" s="16">
        <f>BP12/BQ12</f>
        <v>1.8333333333333333</v>
      </c>
      <c r="BS12" s="17">
        <f>BP12*981</f>
        <v>16186.5</v>
      </c>
      <c r="BT12" s="25">
        <f>BQ12</f>
        <v>9</v>
      </c>
      <c r="BU12" s="17">
        <f>BT12*981</f>
        <v>8829</v>
      </c>
      <c r="BV12" s="29">
        <v>10000</v>
      </c>
      <c r="BW12" s="17">
        <f>BS12-BV12</f>
        <v>6186.5</v>
      </c>
      <c r="BX12" s="20">
        <f>ABS(BU12-BW12)</f>
        <v>2642.5</v>
      </c>
      <c r="BZ12" s="4">
        <v>1</v>
      </c>
      <c r="CA12" s="27">
        <v>12.6</v>
      </c>
      <c r="CB12" s="27">
        <v>3</v>
      </c>
      <c r="CC12" s="16">
        <f>CA12/CB12</f>
        <v>4.2</v>
      </c>
      <c r="CD12" s="17">
        <f>CA12*981</f>
        <v>12360.6</v>
      </c>
      <c r="CE12" s="25">
        <f>CB12</f>
        <v>3</v>
      </c>
      <c r="CF12" s="17">
        <f>CE12*981</f>
        <v>2943</v>
      </c>
      <c r="CG12" s="29">
        <v>7000</v>
      </c>
      <c r="CH12" s="17">
        <f>CD12-CG12</f>
        <v>5360.6</v>
      </c>
      <c r="CI12" s="20">
        <f>ABS(CF12-CH12)</f>
        <v>2417.6000000000004</v>
      </c>
    </row>
    <row r="13" spans="1:87" ht="12.75">
      <c r="A13" s="4">
        <v>2</v>
      </c>
      <c r="B13" s="27">
        <v>18.8</v>
      </c>
      <c r="C13" s="27">
        <v>7</v>
      </c>
      <c r="D13" s="16">
        <f>B13/C13</f>
        <v>2.685714285714286</v>
      </c>
      <c r="E13" s="17">
        <f>B13*981</f>
        <v>18442.8</v>
      </c>
      <c r="F13" s="25">
        <f>C13</f>
        <v>7</v>
      </c>
      <c r="G13" s="17">
        <f>F13*981</f>
        <v>6867</v>
      </c>
      <c r="H13" s="29">
        <v>17000</v>
      </c>
      <c r="I13" s="17">
        <f>E13-H13</f>
        <v>1442.7999999999993</v>
      </c>
      <c r="J13" s="20">
        <f>ABS(G13-I13)</f>
        <v>5424.200000000001</v>
      </c>
      <c r="L13" s="4">
        <v>2</v>
      </c>
      <c r="M13" s="27">
        <v>44.9</v>
      </c>
      <c r="N13" s="27">
        <v>3.5</v>
      </c>
      <c r="O13" s="16">
        <f>M13/N13</f>
        <v>12.828571428571427</v>
      </c>
      <c r="P13" s="17">
        <f>M13*981</f>
        <v>44046.9</v>
      </c>
      <c r="Q13" s="25">
        <f>N13</f>
        <v>3.5</v>
      </c>
      <c r="R13" s="17">
        <f>Q13*981</f>
        <v>3433.5</v>
      </c>
      <c r="S13" s="29">
        <v>36000</v>
      </c>
      <c r="T13" s="17">
        <f>P13-S13</f>
        <v>8046.9000000000015</v>
      </c>
      <c r="U13" s="20">
        <f>ABS(R13-T13)</f>
        <v>4613.4000000000015</v>
      </c>
      <c r="W13" s="4">
        <v>2</v>
      </c>
      <c r="X13" s="27">
        <v>45.6</v>
      </c>
      <c r="Y13" s="27">
        <v>5.25</v>
      </c>
      <c r="Z13" s="16">
        <f>X13/Y13</f>
        <v>8.685714285714287</v>
      </c>
      <c r="AA13" s="17">
        <f>X13*981</f>
        <v>44733.6</v>
      </c>
      <c r="AB13" s="25">
        <f>Y13</f>
        <v>5.25</v>
      </c>
      <c r="AC13" s="17">
        <f>AB13*981</f>
        <v>5150.25</v>
      </c>
      <c r="AD13" s="29">
        <v>39000</v>
      </c>
      <c r="AE13" s="17">
        <f>AA13-AD13</f>
        <v>5733.5999999999985</v>
      </c>
      <c r="AF13" s="20">
        <f>ABS(AC13-AE13)</f>
        <v>583.3499999999985</v>
      </c>
      <c r="AH13" s="4">
        <v>2</v>
      </c>
      <c r="AI13" s="27">
        <v>8.7</v>
      </c>
      <c r="AJ13" s="27">
        <v>2.5</v>
      </c>
      <c r="AK13" s="16">
        <f>AI13/AJ13</f>
        <v>3.4799999999999995</v>
      </c>
      <c r="AL13" s="17">
        <f>AI13*981</f>
        <v>8534.699999999999</v>
      </c>
      <c r="AM13" s="25">
        <f>AJ13</f>
        <v>2.5</v>
      </c>
      <c r="AN13" s="17">
        <f>AM13*981</f>
        <v>2452.5</v>
      </c>
      <c r="AO13" s="29">
        <v>2500</v>
      </c>
      <c r="AP13" s="17">
        <f>AL13-AO13</f>
        <v>6034.699999999999</v>
      </c>
      <c r="AQ13" s="20">
        <f>ABS(AN13-AP13)</f>
        <v>3582.199999999999</v>
      </c>
      <c r="AS13" s="4">
        <v>2</v>
      </c>
      <c r="AT13" s="27">
        <v>11.6</v>
      </c>
      <c r="AU13" s="27">
        <v>8</v>
      </c>
      <c r="AV13" s="16">
        <f>AT13/AU13</f>
        <v>1.45</v>
      </c>
      <c r="AW13" s="17">
        <f>AT13*981</f>
        <v>11379.6</v>
      </c>
      <c r="AX13" s="25">
        <f>AU13</f>
        <v>8</v>
      </c>
      <c r="AY13" s="17">
        <f>AX13*981</f>
        <v>7848</v>
      </c>
      <c r="AZ13" s="29">
        <v>4000</v>
      </c>
      <c r="BA13" s="17">
        <f>AW13-AZ13</f>
        <v>7379.6</v>
      </c>
      <c r="BB13" s="20">
        <f>ABS(AY13-BA13)</f>
        <v>468.39999999999964</v>
      </c>
      <c r="BD13" s="4">
        <v>2</v>
      </c>
      <c r="BE13" s="27">
        <v>45.7</v>
      </c>
      <c r="BF13" s="27">
        <v>6</v>
      </c>
      <c r="BG13" s="16">
        <f>BE13/BF13</f>
        <v>7.616666666666667</v>
      </c>
      <c r="BH13" s="17">
        <f>BE13*981</f>
        <v>44831.700000000004</v>
      </c>
      <c r="BI13" s="25">
        <f>BF13</f>
        <v>6</v>
      </c>
      <c r="BJ13" s="17">
        <f>BI13*981</f>
        <v>5886</v>
      </c>
      <c r="BK13" s="29">
        <v>38000</v>
      </c>
      <c r="BL13" s="17">
        <f>BH13-BK13</f>
        <v>6831.700000000004</v>
      </c>
      <c r="BM13" s="20">
        <f>ABS(BJ13-BL13)</f>
        <v>945.7000000000044</v>
      </c>
      <c r="BO13" s="4">
        <v>2</v>
      </c>
      <c r="BP13" s="27">
        <v>19.9</v>
      </c>
      <c r="BQ13" s="27">
        <v>10</v>
      </c>
      <c r="BR13" s="16">
        <f>BP13/BQ13</f>
        <v>1.9899999999999998</v>
      </c>
      <c r="BS13" s="17">
        <f>BP13*981</f>
        <v>19521.899999999998</v>
      </c>
      <c r="BT13" s="25">
        <f>BQ13</f>
        <v>10</v>
      </c>
      <c r="BU13" s="17">
        <f>BT13*981</f>
        <v>9810</v>
      </c>
      <c r="BV13" s="29">
        <v>8000</v>
      </c>
      <c r="BW13" s="17">
        <f>BS13-BV13</f>
        <v>11521.899999999998</v>
      </c>
      <c r="BX13" s="20">
        <f>ABS(BU13-BW13)</f>
        <v>1711.8999999999978</v>
      </c>
      <c r="BZ13" s="4">
        <v>2</v>
      </c>
      <c r="CA13" s="27">
        <v>16.5</v>
      </c>
      <c r="CB13" s="27">
        <v>4</v>
      </c>
      <c r="CC13" s="16">
        <f>CA13/CB13</f>
        <v>4.125</v>
      </c>
      <c r="CD13" s="17">
        <f>CA13*981</f>
        <v>16186.5</v>
      </c>
      <c r="CE13" s="25">
        <f>CB13</f>
        <v>4</v>
      </c>
      <c r="CF13" s="17">
        <f>CE13*981</f>
        <v>3924</v>
      </c>
      <c r="CG13" s="29">
        <v>9000</v>
      </c>
      <c r="CH13" s="17">
        <f>CD13-CG13</f>
        <v>7186.5</v>
      </c>
      <c r="CI13" s="20">
        <f>ABS(CF13-CH13)</f>
        <v>3262.5</v>
      </c>
    </row>
    <row r="14" spans="1:87" ht="12.75">
      <c r="A14" s="4">
        <v>3</v>
      </c>
      <c r="B14" s="27">
        <v>45.6</v>
      </c>
      <c r="C14" s="27">
        <v>5</v>
      </c>
      <c r="D14" s="16">
        <f>B14/C14</f>
        <v>9.120000000000001</v>
      </c>
      <c r="E14" s="17">
        <f>B14*981</f>
        <v>44733.6</v>
      </c>
      <c r="F14" s="25">
        <f>C14</f>
        <v>5</v>
      </c>
      <c r="G14" s="17">
        <f>F14*981</f>
        <v>4905</v>
      </c>
      <c r="H14" s="29">
        <v>45000</v>
      </c>
      <c r="I14" s="17">
        <f>E14-H14</f>
        <v>-266.40000000000146</v>
      </c>
      <c r="J14" s="20">
        <f>ABS(G14-I14)</f>
        <v>5171.4000000000015</v>
      </c>
      <c r="L14" s="4">
        <v>3</v>
      </c>
      <c r="M14" s="27">
        <v>18.8</v>
      </c>
      <c r="N14" s="27">
        <v>7.5</v>
      </c>
      <c r="O14" s="16">
        <f>M14/N14</f>
        <v>2.506666666666667</v>
      </c>
      <c r="P14" s="17">
        <f>M14*981</f>
        <v>18442.8</v>
      </c>
      <c r="Q14" s="25">
        <f>N14</f>
        <v>7.5</v>
      </c>
      <c r="R14" s="17">
        <f>Q14*981</f>
        <v>7357.5</v>
      </c>
      <c r="S14" s="29">
        <v>12000</v>
      </c>
      <c r="T14" s="17">
        <f>P14-S14</f>
        <v>6442.799999999999</v>
      </c>
      <c r="U14" s="20">
        <f>ABS(R14-T14)</f>
        <v>914.7000000000007</v>
      </c>
      <c r="W14" s="4">
        <v>3</v>
      </c>
      <c r="X14" s="27">
        <v>8.7</v>
      </c>
      <c r="Y14" s="27">
        <v>5.85</v>
      </c>
      <c r="Z14" s="16">
        <f>X14/Y14</f>
        <v>1.4871794871794872</v>
      </c>
      <c r="AA14" s="17">
        <f>X14*981</f>
        <v>8534.699999999999</v>
      </c>
      <c r="AB14" s="25">
        <f>Y14</f>
        <v>5.85</v>
      </c>
      <c r="AC14" s="17">
        <f>AB14*981</f>
        <v>5738.849999999999</v>
      </c>
      <c r="AD14" s="29">
        <v>3000</v>
      </c>
      <c r="AE14" s="17">
        <f>AA14-AD14</f>
        <v>5534.699999999999</v>
      </c>
      <c r="AF14" s="20">
        <f>ABS(AC14-AE14)</f>
        <v>204.15000000000055</v>
      </c>
      <c r="AH14" s="4">
        <v>3</v>
      </c>
      <c r="AI14" s="27">
        <v>3</v>
      </c>
      <c r="AJ14" s="27">
        <v>0.5</v>
      </c>
      <c r="AK14" s="16">
        <f>AI14/AJ14</f>
        <v>6</v>
      </c>
      <c r="AL14" s="17">
        <f>AI14*981</f>
        <v>2943</v>
      </c>
      <c r="AM14" s="25">
        <f>AJ14</f>
        <v>0.5</v>
      </c>
      <c r="AN14" s="17">
        <f>AM14*981</f>
        <v>490.5</v>
      </c>
      <c r="AO14" s="29">
        <v>10000</v>
      </c>
      <c r="AP14" s="17">
        <f>AL14-AO14</f>
        <v>-7057</v>
      </c>
      <c r="AQ14" s="20">
        <f>ABS(AN14-AP14)</f>
        <v>7547.5</v>
      </c>
      <c r="AS14" s="4">
        <v>3</v>
      </c>
      <c r="AT14" s="27">
        <v>10.4</v>
      </c>
      <c r="AU14" s="27">
        <v>8</v>
      </c>
      <c r="AV14" s="16">
        <f>AT14/AU14</f>
        <v>1.3</v>
      </c>
      <c r="AW14" s="17">
        <f>AT14*981</f>
        <v>10202.4</v>
      </c>
      <c r="AX14" s="25">
        <f>AU14</f>
        <v>8</v>
      </c>
      <c r="AY14" s="17">
        <f>AX14*981</f>
        <v>7848</v>
      </c>
      <c r="AZ14" s="29">
        <v>3000</v>
      </c>
      <c r="BA14" s="17">
        <f>AW14-AZ14</f>
        <v>7202.4</v>
      </c>
      <c r="BB14" s="20">
        <f>ABS(AY14-BA14)</f>
        <v>645.6000000000004</v>
      </c>
      <c r="BD14" s="4">
        <v>3</v>
      </c>
      <c r="BE14" s="27">
        <v>11.6</v>
      </c>
      <c r="BF14" s="27">
        <v>10</v>
      </c>
      <c r="BG14" s="16">
        <f>BE14/BF14</f>
        <v>1.16</v>
      </c>
      <c r="BH14" s="17">
        <f>BE14*981</f>
        <v>11379.6</v>
      </c>
      <c r="BI14" s="25">
        <f>BF14</f>
        <v>10</v>
      </c>
      <c r="BJ14" s="17">
        <f>BI14*981</f>
        <v>9810</v>
      </c>
      <c r="BK14" s="29">
        <v>2000</v>
      </c>
      <c r="BL14" s="17">
        <f>BH14-BK14</f>
        <v>9379.6</v>
      </c>
      <c r="BM14" s="20">
        <f>ABS(BJ14-BL14)</f>
        <v>430.39999999999964</v>
      </c>
      <c r="BO14" s="4">
        <v>3</v>
      </c>
      <c r="BP14" s="27">
        <v>44.8</v>
      </c>
      <c r="BQ14" s="27">
        <v>7</v>
      </c>
      <c r="BR14" s="16">
        <f>BP14/BQ14</f>
        <v>6.3999999999999995</v>
      </c>
      <c r="BS14" s="17">
        <f>BP14*981</f>
        <v>43948.799999999996</v>
      </c>
      <c r="BT14" s="25">
        <f>BQ14</f>
        <v>7</v>
      </c>
      <c r="BU14" s="17">
        <f>BT14*981</f>
        <v>6867</v>
      </c>
      <c r="BV14" s="29">
        <v>40000</v>
      </c>
      <c r="BW14" s="17">
        <f>BS14-BV14</f>
        <v>3948.7999999999956</v>
      </c>
      <c r="BX14" s="20">
        <f>ABS(BU14-BW14)</f>
        <v>2918.2000000000044</v>
      </c>
      <c r="BZ14" s="4">
        <v>3</v>
      </c>
      <c r="CA14" s="27">
        <v>18.8</v>
      </c>
      <c r="CB14" s="27">
        <v>3</v>
      </c>
      <c r="CC14" s="16">
        <f>CA14/CB14</f>
        <v>6.266666666666667</v>
      </c>
      <c r="CD14" s="17">
        <f>CA14*981</f>
        <v>18442.8</v>
      </c>
      <c r="CE14" s="25">
        <f>CB14</f>
        <v>3</v>
      </c>
      <c r="CF14" s="17">
        <f>CE14*981</f>
        <v>2943</v>
      </c>
      <c r="CG14" s="29">
        <v>12000</v>
      </c>
      <c r="CH14" s="17">
        <f>CD14-CG14</f>
        <v>6442.799999999999</v>
      </c>
      <c r="CI14" s="20">
        <f>ABS(CF14-CH14)</f>
        <v>3499.7999999999993</v>
      </c>
    </row>
    <row r="15" spans="1:87" ht="12.75">
      <c r="A15" s="4">
        <v>4</v>
      </c>
      <c r="B15" s="27">
        <v>45.2</v>
      </c>
      <c r="C15" s="27">
        <v>6</v>
      </c>
      <c r="D15" s="16">
        <f>B15/C15</f>
        <v>7.533333333333334</v>
      </c>
      <c r="E15" s="17">
        <f>B15*981</f>
        <v>44341.200000000004</v>
      </c>
      <c r="F15" s="25">
        <f>C15</f>
        <v>6</v>
      </c>
      <c r="G15" s="17">
        <f>F15*981</f>
        <v>5886</v>
      </c>
      <c r="H15" s="29">
        <v>42000</v>
      </c>
      <c r="I15" s="17">
        <f>E15-H15</f>
        <v>2341.2000000000044</v>
      </c>
      <c r="J15" s="20">
        <f>ABS(G15-I15)</f>
        <v>3544.7999999999956</v>
      </c>
      <c r="L15" s="4">
        <v>4</v>
      </c>
      <c r="M15" s="27">
        <v>5.7</v>
      </c>
      <c r="N15" s="27">
        <v>2</v>
      </c>
      <c r="O15" s="16">
        <f>M15/N15</f>
        <v>2.85</v>
      </c>
      <c r="P15" s="17">
        <f>M15*981</f>
        <v>5591.7</v>
      </c>
      <c r="Q15" s="25">
        <f>N15</f>
        <v>2</v>
      </c>
      <c r="R15" s="17">
        <f>Q15*981</f>
        <v>1962</v>
      </c>
      <c r="S15" s="29">
        <v>5000</v>
      </c>
      <c r="T15" s="17">
        <f>P15-S15</f>
        <v>591.6999999999998</v>
      </c>
      <c r="U15" s="20">
        <f>ABS(R15-T15)</f>
        <v>1370.3000000000002</v>
      </c>
      <c r="W15" s="4">
        <v>4</v>
      </c>
      <c r="X15" s="27">
        <v>18.8</v>
      </c>
      <c r="Y15" s="27">
        <v>6.4</v>
      </c>
      <c r="Z15" s="16">
        <f>X15/Y15</f>
        <v>2.9375</v>
      </c>
      <c r="AA15" s="17">
        <f>X15*981</f>
        <v>18442.8</v>
      </c>
      <c r="AB15" s="25">
        <f>Y15</f>
        <v>6.4</v>
      </c>
      <c r="AC15" s="17">
        <f>AB15*981</f>
        <v>6278.400000000001</v>
      </c>
      <c r="AD15" s="29">
        <v>12400</v>
      </c>
      <c r="AE15" s="17">
        <f>AA15-AD15</f>
        <v>6042.799999999999</v>
      </c>
      <c r="AF15" s="20">
        <f>ABS(AC15-AE15)</f>
        <v>235.60000000000127</v>
      </c>
      <c r="AH15" s="4">
        <v>4</v>
      </c>
      <c r="AI15" s="27">
        <v>12.7</v>
      </c>
      <c r="AJ15" s="27">
        <v>3</v>
      </c>
      <c r="AK15" s="16">
        <f>AI15/AJ15</f>
        <v>4.233333333333333</v>
      </c>
      <c r="AL15" s="17">
        <f>AI15*981</f>
        <v>12458.699999999999</v>
      </c>
      <c r="AM15" s="25">
        <f>AJ15</f>
        <v>3</v>
      </c>
      <c r="AN15" s="17">
        <f>AM15*981</f>
        <v>2943</v>
      </c>
      <c r="AO15" s="29">
        <v>3000</v>
      </c>
      <c r="AP15" s="17">
        <f>AL15-AO15</f>
        <v>9458.699999999999</v>
      </c>
      <c r="AQ15" s="20">
        <f>ABS(AN15-AP15)</f>
        <v>6515.699999999999</v>
      </c>
      <c r="AS15" s="4">
        <v>4</v>
      </c>
      <c r="AT15" s="27">
        <v>45.7</v>
      </c>
      <c r="AU15" s="27">
        <v>8</v>
      </c>
      <c r="AV15" s="16">
        <f>AT15/AU15</f>
        <v>5.7125</v>
      </c>
      <c r="AW15" s="17">
        <f>AT15*981</f>
        <v>44831.700000000004</v>
      </c>
      <c r="AX15" s="25">
        <f>AU15</f>
        <v>8</v>
      </c>
      <c r="AY15" s="17">
        <f>AX15*981</f>
        <v>7848</v>
      </c>
      <c r="AZ15" s="29">
        <v>40000</v>
      </c>
      <c r="BA15" s="17">
        <f>AW15-AZ15</f>
        <v>4831.700000000004</v>
      </c>
      <c r="BB15" s="20">
        <f>ABS(AY15-BA15)</f>
        <v>3016.2999999999956</v>
      </c>
      <c r="BD15" s="4">
        <v>4</v>
      </c>
      <c r="BE15" s="27">
        <v>9.8</v>
      </c>
      <c r="BF15" s="27">
        <v>8</v>
      </c>
      <c r="BG15" s="16">
        <f>BE15/BF15</f>
        <v>1.225</v>
      </c>
      <c r="BH15" s="17">
        <f>BE15*981</f>
        <v>9613.800000000001</v>
      </c>
      <c r="BI15" s="25">
        <f>BF15</f>
        <v>8</v>
      </c>
      <c r="BJ15" s="17">
        <f>BI15*981</f>
        <v>7848</v>
      </c>
      <c r="BK15" s="29">
        <v>2000</v>
      </c>
      <c r="BL15" s="17">
        <f>BH15-BK15</f>
        <v>7613.800000000001</v>
      </c>
      <c r="BM15" s="20">
        <f>ABS(BJ15-BL15)</f>
        <v>234.1999999999989</v>
      </c>
      <c r="BO15" s="4">
        <v>4</v>
      </c>
      <c r="BP15" s="27">
        <v>45.6</v>
      </c>
      <c r="BQ15" s="27">
        <v>5</v>
      </c>
      <c r="BR15" s="16">
        <f>BP15/BQ15</f>
        <v>9.120000000000001</v>
      </c>
      <c r="BS15" s="17">
        <f>BP15*981</f>
        <v>44733.6</v>
      </c>
      <c r="BT15" s="25">
        <f>BQ15</f>
        <v>5</v>
      </c>
      <c r="BU15" s="17">
        <f>BT15*981</f>
        <v>4905</v>
      </c>
      <c r="BV15" s="29">
        <v>40000</v>
      </c>
      <c r="BW15" s="17">
        <f>BS15-BV15</f>
        <v>4733.5999999999985</v>
      </c>
      <c r="BX15" s="20">
        <f>ABS(BU15-BW15)</f>
        <v>171.40000000000146</v>
      </c>
      <c r="BZ15" s="4">
        <v>4</v>
      </c>
      <c r="CA15" s="27">
        <v>45.2</v>
      </c>
      <c r="CB15" s="27">
        <v>3</v>
      </c>
      <c r="CC15" s="16">
        <f>CA15/CB15</f>
        <v>15.066666666666668</v>
      </c>
      <c r="CD15" s="17">
        <f>CA15*981</f>
        <v>44341.200000000004</v>
      </c>
      <c r="CE15" s="25">
        <f>CB15</f>
        <v>3</v>
      </c>
      <c r="CF15" s="17">
        <f>CE15*981</f>
        <v>2943</v>
      </c>
      <c r="CG15" s="29">
        <v>38000</v>
      </c>
      <c r="CH15" s="17">
        <f>CD15-CG15</f>
        <v>6341.200000000004</v>
      </c>
      <c r="CI15" s="20">
        <f>ABS(CF15-CH15)</f>
        <v>3398.2000000000044</v>
      </c>
    </row>
    <row r="16" spans="1:87" ht="13.5" thickBot="1">
      <c r="A16" s="24">
        <v>5</v>
      </c>
      <c r="B16" s="28">
        <v>21.9</v>
      </c>
      <c r="C16" s="28">
        <v>14</v>
      </c>
      <c r="D16" s="18">
        <f>B16/C16</f>
        <v>1.5642857142857143</v>
      </c>
      <c r="E16" s="19">
        <f>B16*981</f>
        <v>21483.899999999998</v>
      </c>
      <c r="F16" s="26">
        <f>C16</f>
        <v>14</v>
      </c>
      <c r="G16" s="19">
        <f>F16*981</f>
        <v>13734</v>
      </c>
      <c r="H16" s="30">
        <v>10000</v>
      </c>
      <c r="I16" s="19">
        <f>E16-H16</f>
        <v>11483.899999999998</v>
      </c>
      <c r="J16" s="31">
        <f>ABS(G16-I16)</f>
        <v>2250.100000000002</v>
      </c>
      <c r="L16" s="24">
        <v>5</v>
      </c>
      <c r="M16" s="28">
        <v>3</v>
      </c>
      <c r="N16" s="28">
        <v>1.5</v>
      </c>
      <c r="O16" s="18">
        <f>M16/N16</f>
        <v>2</v>
      </c>
      <c r="P16" s="19">
        <f>M16*981</f>
        <v>2943</v>
      </c>
      <c r="Q16" s="25">
        <f>N16</f>
        <v>1.5</v>
      </c>
      <c r="R16" s="19">
        <f>Q16*981</f>
        <v>1471.5</v>
      </c>
      <c r="S16" s="30">
        <v>2000</v>
      </c>
      <c r="T16" s="19">
        <f>P16-S16</f>
        <v>943</v>
      </c>
      <c r="U16" s="31">
        <f>ABS(R16-T16)</f>
        <v>528.5</v>
      </c>
      <c r="W16" s="24">
        <v>5</v>
      </c>
      <c r="X16" s="28">
        <v>7.2</v>
      </c>
      <c r="Y16" s="28">
        <v>6</v>
      </c>
      <c r="Z16" s="18">
        <f>X16/Y16</f>
        <v>1.2</v>
      </c>
      <c r="AA16" s="19">
        <f>X16*981</f>
        <v>7063.2</v>
      </c>
      <c r="AB16" s="26">
        <f>Y16</f>
        <v>6</v>
      </c>
      <c r="AC16" s="19">
        <f>AB16*981</f>
        <v>5886</v>
      </c>
      <c r="AD16" s="30">
        <v>1000</v>
      </c>
      <c r="AE16" s="19">
        <f>AA16-AD16</f>
        <v>6063.2</v>
      </c>
      <c r="AF16" s="31">
        <f>ABS(AC16-AE16)</f>
        <v>177.19999999999982</v>
      </c>
      <c r="AH16" s="24">
        <v>5</v>
      </c>
      <c r="AI16" s="28">
        <v>45</v>
      </c>
      <c r="AJ16" s="28">
        <v>2.5</v>
      </c>
      <c r="AK16" s="18">
        <f>AI16/AJ16</f>
        <v>18</v>
      </c>
      <c r="AL16" s="19">
        <f>AI16*981</f>
        <v>44145</v>
      </c>
      <c r="AM16" s="26">
        <f>AJ16</f>
        <v>2.5</v>
      </c>
      <c r="AN16" s="19">
        <f>AM16*981</f>
        <v>2452.5</v>
      </c>
      <c r="AO16" s="30">
        <v>40000</v>
      </c>
      <c r="AP16" s="19">
        <f>AL16-AO16</f>
        <v>4145</v>
      </c>
      <c r="AQ16" s="31">
        <f>ABS(AN16-AP16)</f>
        <v>1692.5</v>
      </c>
      <c r="AS16" s="24">
        <v>5</v>
      </c>
      <c r="AT16" s="28">
        <v>45</v>
      </c>
      <c r="AU16" s="28">
        <v>6</v>
      </c>
      <c r="AV16" s="18">
        <f>AT16/AU16</f>
        <v>7.5</v>
      </c>
      <c r="AW16" s="19">
        <f>AT16*981</f>
        <v>44145</v>
      </c>
      <c r="AX16" s="26">
        <f>AU16</f>
        <v>6</v>
      </c>
      <c r="AY16" s="19">
        <f>AX16*981</f>
        <v>5886</v>
      </c>
      <c r="AZ16" s="30">
        <v>40000</v>
      </c>
      <c r="BA16" s="19">
        <f>AW16-AZ16</f>
        <v>4145</v>
      </c>
      <c r="BB16" s="31">
        <f>ABS(AY16-BA16)</f>
        <v>1741</v>
      </c>
      <c r="BD16" s="24">
        <v>5</v>
      </c>
      <c r="BE16" s="28">
        <v>18.8</v>
      </c>
      <c r="BF16" s="28">
        <v>7</v>
      </c>
      <c r="BG16" s="18">
        <f>BE16/BF16</f>
        <v>2.685714285714286</v>
      </c>
      <c r="BH16" s="19">
        <f>BE16*981</f>
        <v>18442.8</v>
      </c>
      <c r="BI16" s="26">
        <f>BF16</f>
        <v>7</v>
      </c>
      <c r="BJ16" s="19">
        <f>BI16*981</f>
        <v>6867</v>
      </c>
      <c r="BK16" s="30">
        <v>12000</v>
      </c>
      <c r="BL16" s="19">
        <f>BH16-BK16</f>
        <v>6442.799999999999</v>
      </c>
      <c r="BM16" s="31">
        <f>ABS(BJ16-BL16)</f>
        <v>424.2000000000007</v>
      </c>
      <c r="BO16" s="24">
        <v>5</v>
      </c>
      <c r="BP16" s="28">
        <v>12.7</v>
      </c>
      <c r="BQ16" s="28">
        <v>6</v>
      </c>
      <c r="BR16" s="18">
        <f>BP16/BQ16</f>
        <v>2.1166666666666667</v>
      </c>
      <c r="BS16" s="19">
        <f>BP16*981</f>
        <v>12458.699999999999</v>
      </c>
      <c r="BT16" s="26">
        <f>BQ16</f>
        <v>6</v>
      </c>
      <c r="BU16" s="19">
        <f>BT16*981</f>
        <v>5886</v>
      </c>
      <c r="BV16" s="30">
        <v>8000</v>
      </c>
      <c r="BW16" s="19">
        <f>BS16-BV16</f>
        <v>4458.699999999999</v>
      </c>
      <c r="BX16" s="31">
        <f>ABS(BU16-BW16)</f>
        <v>1427.300000000001</v>
      </c>
      <c r="BZ16" s="24">
        <v>5</v>
      </c>
      <c r="CA16" s="28">
        <v>45.6</v>
      </c>
      <c r="CB16" s="28">
        <v>3</v>
      </c>
      <c r="CC16" s="18">
        <f>CA16/CB16</f>
        <v>15.200000000000001</v>
      </c>
      <c r="CD16" s="19">
        <f>CA16*981</f>
        <v>44733.6</v>
      </c>
      <c r="CE16" s="26">
        <f>CB16</f>
        <v>3</v>
      </c>
      <c r="CF16" s="19">
        <f>CE16*981</f>
        <v>2943</v>
      </c>
      <c r="CG16" s="30">
        <v>40000</v>
      </c>
      <c r="CH16" s="19">
        <f>CD16-CG16</f>
        <v>4733.5999999999985</v>
      </c>
      <c r="CI16" s="31">
        <f>ABS(CF16-CH16)</f>
        <v>1790.5999999999985</v>
      </c>
    </row>
    <row r="19" spans="1:87" ht="12.75">
      <c r="A19" s="36" t="s">
        <v>44</v>
      </c>
      <c r="B19" s="36"/>
      <c r="C19" s="36"/>
      <c r="D19" s="36"/>
      <c r="E19" s="36"/>
      <c r="F19" s="36"/>
      <c r="G19" s="36"/>
      <c r="H19" s="36"/>
      <c r="I19" s="36"/>
      <c r="J19" s="36"/>
      <c r="L19" s="36" t="s">
        <v>44</v>
      </c>
      <c r="M19" s="36"/>
      <c r="N19" s="36"/>
      <c r="O19" s="36"/>
      <c r="P19" s="36"/>
      <c r="Q19" s="36"/>
      <c r="R19" s="36"/>
      <c r="S19" s="36"/>
      <c r="T19" s="36"/>
      <c r="U19" s="36"/>
      <c r="W19" s="36" t="s">
        <v>44</v>
      </c>
      <c r="X19" s="36"/>
      <c r="Y19" s="36"/>
      <c r="Z19" s="36"/>
      <c r="AA19" s="36"/>
      <c r="AB19" s="36"/>
      <c r="AC19" s="36"/>
      <c r="AD19" s="36"/>
      <c r="AE19" s="36"/>
      <c r="AF19" s="36"/>
      <c r="AH19" s="36" t="s">
        <v>44</v>
      </c>
      <c r="AI19" s="36"/>
      <c r="AJ19" s="36"/>
      <c r="AK19" s="36"/>
      <c r="AL19" s="36"/>
      <c r="AM19" s="36"/>
      <c r="AN19" s="36"/>
      <c r="AO19" s="36"/>
      <c r="AP19" s="36"/>
      <c r="AQ19" s="36"/>
      <c r="AS19" s="36" t="s">
        <v>44</v>
      </c>
      <c r="AT19" s="36"/>
      <c r="AU19" s="36"/>
      <c r="AV19" s="36"/>
      <c r="AW19" s="36"/>
      <c r="AX19" s="36"/>
      <c r="AY19" s="36"/>
      <c r="AZ19" s="36"/>
      <c r="BA19" s="36"/>
      <c r="BB19" s="36"/>
      <c r="BD19" s="36" t="s">
        <v>44</v>
      </c>
      <c r="BE19" s="36"/>
      <c r="BF19" s="36"/>
      <c r="BG19" s="36"/>
      <c r="BH19" s="36"/>
      <c r="BI19" s="36"/>
      <c r="BJ19" s="36"/>
      <c r="BK19" s="36"/>
      <c r="BL19" s="36"/>
      <c r="BM19" s="36"/>
      <c r="BO19" s="36" t="s">
        <v>44</v>
      </c>
      <c r="BP19" s="36"/>
      <c r="BQ19" s="36"/>
      <c r="BR19" s="36"/>
      <c r="BS19" s="36"/>
      <c r="BT19" s="36"/>
      <c r="BU19" s="36"/>
      <c r="BV19" s="36"/>
      <c r="BW19" s="36"/>
      <c r="BX19" s="36"/>
      <c r="BZ19" s="36" t="s">
        <v>44</v>
      </c>
      <c r="CA19" s="36"/>
      <c r="CB19" s="36"/>
      <c r="CC19" s="36"/>
      <c r="CD19" s="36"/>
      <c r="CE19" s="36"/>
      <c r="CF19" s="36"/>
      <c r="CG19" s="36"/>
      <c r="CH19" s="36"/>
      <c r="CI19" s="36"/>
    </row>
    <row r="20" ht="13.5" thickBot="1"/>
    <row r="21" spans="1:87" ht="12.75">
      <c r="A21" s="1" t="s">
        <v>1</v>
      </c>
      <c r="B21" s="2" t="s">
        <v>6</v>
      </c>
      <c r="C21" s="2" t="s">
        <v>7</v>
      </c>
      <c r="D21" s="2" t="s">
        <v>53</v>
      </c>
      <c r="E21" s="2" t="s">
        <v>66</v>
      </c>
      <c r="F21" s="2" t="s">
        <v>17</v>
      </c>
      <c r="G21" s="2" t="s">
        <v>67</v>
      </c>
      <c r="H21" s="2" t="s">
        <v>18</v>
      </c>
      <c r="I21" s="2" t="s">
        <v>35</v>
      </c>
      <c r="J21" s="3" t="s">
        <v>40</v>
      </c>
      <c r="L21" s="1" t="s">
        <v>1</v>
      </c>
      <c r="M21" s="2" t="s">
        <v>6</v>
      </c>
      <c r="N21" s="2" t="s">
        <v>7</v>
      </c>
      <c r="O21" s="2" t="str">
        <f>D21</f>
        <v>D = B/C</v>
      </c>
      <c r="P21" s="2" t="str">
        <f>E21</f>
        <v>E = 981 x B</v>
      </c>
      <c r="Q21" s="2" t="str">
        <f>F21</f>
        <v>F</v>
      </c>
      <c r="R21" s="2" t="str">
        <f>G21</f>
        <v>G = 981 x F</v>
      </c>
      <c r="S21" s="2" t="s">
        <v>18</v>
      </c>
      <c r="T21" s="2" t="s">
        <v>35</v>
      </c>
      <c r="U21" s="3" t="s">
        <v>40</v>
      </c>
      <c r="W21" s="1" t="s">
        <v>1</v>
      </c>
      <c r="X21" s="2" t="s">
        <v>6</v>
      </c>
      <c r="Y21" s="2" t="s">
        <v>7</v>
      </c>
      <c r="Z21" s="2" t="str">
        <f>D21</f>
        <v>D = B/C</v>
      </c>
      <c r="AA21" s="2" t="str">
        <f>E21</f>
        <v>E = 981 x B</v>
      </c>
      <c r="AB21" s="2" t="s">
        <v>17</v>
      </c>
      <c r="AC21" s="2" t="str">
        <f>G21</f>
        <v>G = 981 x F</v>
      </c>
      <c r="AD21" s="2" t="s">
        <v>18</v>
      </c>
      <c r="AE21" s="2" t="s">
        <v>35</v>
      </c>
      <c r="AF21" s="3" t="s">
        <v>40</v>
      </c>
      <c r="AH21" s="1" t="s">
        <v>1</v>
      </c>
      <c r="AI21" s="2" t="s">
        <v>6</v>
      </c>
      <c r="AJ21" s="2" t="s">
        <v>7</v>
      </c>
      <c r="AK21" s="2" t="str">
        <f>D21</f>
        <v>D = B/C</v>
      </c>
      <c r="AL21" s="2" t="str">
        <f>E21</f>
        <v>E = 981 x B</v>
      </c>
      <c r="AM21" s="2" t="s">
        <v>17</v>
      </c>
      <c r="AN21" s="2" t="str">
        <f>G21</f>
        <v>G = 981 x F</v>
      </c>
      <c r="AO21" s="2" t="s">
        <v>18</v>
      </c>
      <c r="AP21" s="2" t="s">
        <v>35</v>
      </c>
      <c r="AQ21" s="3" t="s">
        <v>40</v>
      </c>
      <c r="AS21" s="1" t="s">
        <v>1</v>
      </c>
      <c r="AT21" s="2" t="s">
        <v>6</v>
      </c>
      <c r="AU21" s="2" t="s">
        <v>7</v>
      </c>
      <c r="AV21" s="2" t="str">
        <f>O21</f>
        <v>D = B/C</v>
      </c>
      <c r="AW21" s="2" t="str">
        <f>P21</f>
        <v>E = 981 x B</v>
      </c>
      <c r="AX21" s="2" t="s">
        <v>17</v>
      </c>
      <c r="AY21" s="2" t="str">
        <f>R21</f>
        <v>G = 981 x F</v>
      </c>
      <c r="AZ21" s="2" t="s">
        <v>18</v>
      </c>
      <c r="BA21" s="2" t="s">
        <v>35</v>
      </c>
      <c r="BB21" s="3" t="s">
        <v>40</v>
      </c>
      <c r="BD21" s="1" t="s">
        <v>1</v>
      </c>
      <c r="BE21" s="2" t="s">
        <v>6</v>
      </c>
      <c r="BF21" s="2" t="s">
        <v>7</v>
      </c>
      <c r="BG21" s="2" t="str">
        <f>Z21</f>
        <v>D = B/C</v>
      </c>
      <c r="BH21" s="2" t="str">
        <f>AA21</f>
        <v>E = 981 x B</v>
      </c>
      <c r="BI21" s="2" t="s">
        <v>17</v>
      </c>
      <c r="BJ21" s="2" t="str">
        <f>AC21</f>
        <v>G = 981 x F</v>
      </c>
      <c r="BK21" s="2" t="s">
        <v>18</v>
      </c>
      <c r="BL21" s="2" t="s">
        <v>35</v>
      </c>
      <c r="BM21" s="3" t="s">
        <v>40</v>
      </c>
      <c r="BO21" s="1" t="s">
        <v>1</v>
      </c>
      <c r="BP21" s="2" t="s">
        <v>6</v>
      </c>
      <c r="BQ21" s="2" t="s">
        <v>7</v>
      </c>
      <c r="BR21" s="2" t="str">
        <f>AK21</f>
        <v>D = B/C</v>
      </c>
      <c r="BS21" s="2" t="str">
        <f>AL21</f>
        <v>E = 981 x B</v>
      </c>
      <c r="BT21" s="2" t="s">
        <v>17</v>
      </c>
      <c r="BU21" s="2" t="str">
        <f>AN21</f>
        <v>G = 981 x F</v>
      </c>
      <c r="BV21" s="2" t="s">
        <v>18</v>
      </c>
      <c r="BW21" s="2" t="s">
        <v>35</v>
      </c>
      <c r="BX21" s="3" t="s">
        <v>40</v>
      </c>
      <c r="BZ21" s="1" t="s">
        <v>1</v>
      </c>
      <c r="CA21" s="2" t="s">
        <v>6</v>
      </c>
      <c r="CB21" s="2" t="s">
        <v>7</v>
      </c>
      <c r="CC21" s="2" t="str">
        <f>AV21</f>
        <v>D = B/C</v>
      </c>
      <c r="CD21" s="2" t="str">
        <f>AW21</f>
        <v>E = 981 x B</v>
      </c>
      <c r="CE21" s="2" t="s">
        <v>17</v>
      </c>
      <c r="CF21" s="2" t="str">
        <f>AY21</f>
        <v>G = 981 x F</v>
      </c>
      <c r="CG21" s="2" t="s">
        <v>18</v>
      </c>
      <c r="CH21" s="2" t="s">
        <v>35</v>
      </c>
      <c r="CI21" s="3" t="s">
        <v>40</v>
      </c>
    </row>
    <row r="22" spans="1:87" ht="12.75">
      <c r="A22" s="5"/>
      <c r="B22" s="6"/>
      <c r="C22" s="6"/>
      <c r="D22" s="6"/>
      <c r="E22" s="6"/>
      <c r="F22" s="6" t="s">
        <v>19</v>
      </c>
      <c r="G22" s="6" t="s">
        <v>21</v>
      </c>
      <c r="H22" s="6"/>
      <c r="I22" s="6"/>
      <c r="J22" s="22"/>
      <c r="L22" s="5"/>
      <c r="M22" s="6"/>
      <c r="N22" s="6"/>
      <c r="O22" s="6"/>
      <c r="P22" s="6"/>
      <c r="Q22" s="6" t="s">
        <v>19</v>
      </c>
      <c r="R22" s="6" t="s">
        <v>21</v>
      </c>
      <c r="S22" s="6"/>
      <c r="T22" s="6"/>
      <c r="U22" s="22"/>
      <c r="W22" s="5"/>
      <c r="X22" s="6"/>
      <c r="Y22" s="6"/>
      <c r="Z22" s="6"/>
      <c r="AA22" s="6"/>
      <c r="AB22" s="6" t="s">
        <v>19</v>
      </c>
      <c r="AC22" s="6" t="s">
        <v>21</v>
      </c>
      <c r="AD22" s="6"/>
      <c r="AE22" s="6"/>
      <c r="AF22" s="22"/>
      <c r="AH22" s="5"/>
      <c r="AI22" s="6"/>
      <c r="AJ22" s="6"/>
      <c r="AK22" s="6"/>
      <c r="AL22" s="6"/>
      <c r="AM22" s="6" t="s">
        <v>19</v>
      </c>
      <c r="AN22" s="6" t="s">
        <v>21</v>
      </c>
      <c r="AO22" s="6"/>
      <c r="AP22" s="6"/>
      <c r="AQ22" s="22"/>
      <c r="AS22" s="5"/>
      <c r="AT22" s="6"/>
      <c r="AU22" s="6"/>
      <c r="AV22" s="6"/>
      <c r="AW22" s="6"/>
      <c r="AX22" s="6" t="s">
        <v>19</v>
      </c>
      <c r="AY22" s="6" t="s">
        <v>21</v>
      </c>
      <c r="AZ22" s="6"/>
      <c r="BA22" s="6"/>
      <c r="BB22" s="22"/>
      <c r="BD22" s="5"/>
      <c r="BE22" s="6"/>
      <c r="BF22" s="6"/>
      <c r="BG22" s="6"/>
      <c r="BH22" s="6"/>
      <c r="BI22" s="6" t="s">
        <v>19</v>
      </c>
      <c r="BJ22" s="6" t="s">
        <v>21</v>
      </c>
      <c r="BK22" s="6"/>
      <c r="BL22" s="6"/>
      <c r="BM22" s="22"/>
      <c r="BO22" s="5"/>
      <c r="BP22" s="6"/>
      <c r="BQ22" s="6"/>
      <c r="BR22" s="6"/>
      <c r="BS22" s="6"/>
      <c r="BT22" s="6" t="s">
        <v>19</v>
      </c>
      <c r="BU22" s="6" t="s">
        <v>21</v>
      </c>
      <c r="BV22" s="6"/>
      <c r="BW22" s="6"/>
      <c r="BX22" s="22"/>
      <c r="BZ22" s="5"/>
      <c r="CA22" s="6"/>
      <c r="CB22" s="6"/>
      <c r="CC22" s="6"/>
      <c r="CD22" s="6"/>
      <c r="CE22" s="6" t="s">
        <v>19</v>
      </c>
      <c r="CF22" s="6" t="s">
        <v>21</v>
      </c>
      <c r="CG22" s="6"/>
      <c r="CH22" s="6"/>
      <c r="CI22" s="22"/>
    </row>
    <row r="23" spans="1:87" ht="12.75">
      <c r="A23" s="9"/>
      <c r="B23" s="10"/>
      <c r="C23" s="10" t="s">
        <v>8</v>
      </c>
      <c r="D23" s="10"/>
      <c r="E23" s="10"/>
      <c r="F23" s="10" t="s">
        <v>9</v>
      </c>
      <c r="G23" s="10" t="s">
        <v>9</v>
      </c>
      <c r="H23" s="10"/>
      <c r="I23" s="23"/>
      <c r="J23" s="11"/>
      <c r="L23" s="9"/>
      <c r="M23" s="10"/>
      <c r="N23" s="10" t="s">
        <v>8</v>
      </c>
      <c r="O23" s="10"/>
      <c r="P23" s="10"/>
      <c r="Q23" s="10" t="s">
        <v>9</v>
      </c>
      <c r="R23" s="10" t="s">
        <v>9</v>
      </c>
      <c r="S23" s="10"/>
      <c r="T23" s="23"/>
      <c r="U23" s="11"/>
      <c r="W23" s="9"/>
      <c r="X23" s="10"/>
      <c r="Y23" s="10" t="s">
        <v>8</v>
      </c>
      <c r="Z23" s="10"/>
      <c r="AA23" s="10"/>
      <c r="AB23" s="10" t="s">
        <v>9</v>
      </c>
      <c r="AC23" s="10" t="s">
        <v>9</v>
      </c>
      <c r="AD23" s="10"/>
      <c r="AE23" s="23"/>
      <c r="AF23" s="11"/>
      <c r="AH23" s="9"/>
      <c r="AI23" s="10"/>
      <c r="AJ23" s="10" t="s">
        <v>8</v>
      </c>
      <c r="AK23" s="10"/>
      <c r="AL23" s="10"/>
      <c r="AM23" s="10" t="s">
        <v>9</v>
      </c>
      <c r="AN23" s="10" t="s">
        <v>9</v>
      </c>
      <c r="AO23" s="10"/>
      <c r="AP23" s="23"/>
      <c r="AQ23" s="11"/>
      <c r="AS23" s="9"/>
      <c r="AT23" s="10"/>
      <c r="AU23" s="10" t="s">
        <v>8</v>
      </c>
      <c r="AV23" s="10"/>
      <c r="AW23" s="10"/>
      <c r="AX23" s="10" t="s">
        <v>9</v>
      </c>
      <c r="AY23" s="10" t="s">
        <v>9</v>
      </c>
      <c r="AZ23" s="10"/>
      <c r="BA23" s="23"/>
      <c r="BB23" s="11"/>
      <c r="BD23" s="9"/>
      <c r="BE23" s="10"/>
      <c r="BF23" s="10" t="s">
        <v>8</v>
      </c>
      <c r="BG23" s="10"/>
      <c r="BH23" s="10"/>
      <c r="BI23" s="10" t="s">
        <v>9</v>
      </c>
      <c r="BJ23" s="10" t="s">
        <v>9</v>
      </c>
      <c r="BK23" s="10"/>
      <c r="BL23" s="23"/>
      <c r="BM23" s="11"/>
      <c r="BO23" s="9"/>
      <c r="BP23" s="10"/>
      <c r="BQ23" s="10" t="s">
        <v>8</v>
      </c>
      <c r="BR23" s="10"/>
      <c r="BS23" s="10"/>
      <c r="BT23" s="10" t="s">
        <v>9</v>
      </c>
      <c r="BU23" s="10" t="s">
        <v>9</v>
      </c>
      <c r="BV23" s="10"/>
      <c r="BW23" s="23"/>
      <c r="BX23" s="11"/>
      <c r="BZ23" s="9"/>
      <c r="CA23" s="10"/>
      <c r="CB23" s="10" t="s">
        <v>8</v>
      </c>
      <c r="CC23" s="10"/>
      <c r="CD23" s="10"/>
      <c r="CE23" s="10" t="s">
        <v>9</v>
      </c>
      <c r="CF23" s="10" t="s">
        <v>9</v>
      </c>
      <c r="CG23" s="10"/>
      <c r="CH23" s="23"/>
      <c r="CI23" s="11"/>
    </row>
    <row r="24" spans="1:87" ht="12.75">
      <c r="A24" s="9"/>
      <c r="B24" s="10"/>
      <c r="C24" s="10" t="s">
        <v>10</v>
      </c>
      <c r="D24" s="23"/>
      <c r="E24" s="10"/>
      <c r="F24" s="10" t="s">
        <v>20</v>
      </c>
      <c r="G24" s="10" t="s">
        <v>22</v>
      </c>
      <c r="H24" s="23"/>
      <c r="I24" s="23"/>
      <c r="J24" s="11"/>
      <c r="L24" s="9"/>
      <c r="M24" s="10"/>
      <c r="N24" s="10" t="s">
        <v>10</v>
      </c>
      <c r="O24" s="23"/>
      <c r="P24" s="10"/>
      <c r="Q24" s="10" t="s">
        <v>20</v>
      </c>
      <c r="R24" s="10" t="s">
        <v>22</v>
      </c>
      <c r="S24" s="23"/>
      <c r="T24" s="23"/>
      <c r="U24" s="11"/>
      <c r="W24" s="9"/>
      <c r="X24" s="10"/>
      <c r="Y24" s="10" t="s">
        <v>10</v>
      </c>
      <c r="Z24" s="23"/>
      <c r="AA24" s="10"/>
      <c r="AB24" s="10" t="s">
        <v>20</v>
      </c>
      <c r="AC24" s="10" t="s">
        <v>22</v>
      </c>
      <c r="AD24" s="23"/>
      <c r="AE24" s="23"/>
      <c r="AF24" s="11"/>
      <c r="AH24" s="9"/>
      <c r="AI24" s="10"/>
      <c r="AJ24" s="10" t="s">
        <v>10</v>
      </c>
      <c r="AK24" s="23"/>
      <c r="AL24" s="10"/>
      <c r="AM24" s="10" t="s">
        <v>20</v>
      </c>
      <c r="AN24" s="10" t="s">
        <v>22</v>
      </c>
      <c r="AO24" s="23"/>
      <c r="AP24" s="23"/>
      <c r="AQ24" s="11"/>
      <c r="AS24" s="9"/>
      <c r="AT24" s="10"/>
      <c r="AU24" s="10" t="s">
        <v>10</v>
      </c>
      <c r="AV24" s="23"/>
      <c r="AW24" s="10"/>
      <c r="AX24" s="10" t="s">
        <v>20</v>
      </c>
      <c r="AY24" s="10" t="s">
        <v>22</v>
      </c>
      <c r="AZ24" s="23"/>
      <c r="BA24" s="23"/>
      <c r="BB24" s="11"/>
      <c r="BD24" s="9"/>
      <c r="BE24" s="10"/>
      <c r="BF24" s="10" t="s">
        <v>10</v>
      </c>
      <c r="BG24" s="23"/>
      <c r="BH24" s="10"/>
      <c r="BI24" s="10" t="s">
        <v>20</v>
      </c>
      <c r="BJ24" s="10" t="s">
        <v>22</v>
      </c>
      <c r="BK24" s="23"/>
      <c r="BL24" s="23"/>
      <c r="BM24" s="11"/>
      <c r="BO24" s="9"/>
      <c r="BP24" s="10"/>
      <c r="BQ24" s="10" t="s">
        <v>10</v>
      </c>
      <c r="BR24" s="23"/>
      <c r="BS24" s="10"/>
      <c r="BT24" s="10" t="s">
        <v>20</v>
      </c>
      <c r="BU24" s="10" t="s">
        <v>22</v>
      </c>
      <c r="BV24" s="23"/>
      <c r="BW24" s="23"/>
      <c r="BX24" s="11"/>
      <c r="BZ24" s="9"/>
      <c r="CA24" s="10"/>
      <c r="CB24" s="10" t="s">
        <v>10</v>
      </c>
      <c r="CC24" s="23"/>
      <c r="CD24" s="10"/>
      <c r="CE24" s="10" t="s">
        <v>20</v>
      </c>
      <c r="CF24" s="10" t="s">
        <v>22</v>
      </c>
      <c r="CG24" s="23"/>
      <c r="CH24" s="23"/>
      <c r="CI24" s="11"/>
    </row>
    <row r="25" spans="1:87" ht="12.75">
      <c r="A25" s="9"/>
      <c r="B25" s="10"/>
      <c r="C25" s="10" t="s">
        <v>45</v>
      </c>
      <c r="D25" s="10"/>
      <c r="E25" s="10"/>
      <c r="F25" s="10" t="s">
        <v>47</v>
      </c>
      <c r="G25" s="10" t="s">
        <v>47</v>
      </c>
      <c r="H25" s="10"/>
      <c r="I25" s="10"/>
      <c r="J25" s="11"/>
      <c r="L25" s="9"/>
      <c r="M25" s="10"/>
      <c r="N25" s="10" t="s">
        <v>45</v>
      </c>
      <c r="O25" s="10"/>
      <c r="P25" s="10"/>
      <c r="Q25" s="10" t="s">
        <v>47</v>
      </c>
      <c r="R25" s="10" t="s">
        <v>47</v>
      </c>
      <c r="S25" s="10"/>
      <c r="T25" s="10"/>
      <c r="U25" s="11"/>
      <c r="W25" s="9"/>
      <c r="X25" s="10"/>
      <c r="Y25" s="10" t="s">
        <v>45</v>
      </c>
      <c r="Z25" s="10"/>
      <c r="AA25" s="10"/>
      <c r="AB25" s="10" t="s">
        <v>47</v>
      </c>
      <c r="AC25" s="10" t="s">
        <v>47</v>
      </c>
      <c r="AD25" s="10"/>
      <c r="AE25" s="10"/>
      <c r="AF25" s="11"/>
      <c r="AH25" s="9"/>
      <c r="AI25" s="10"/>
      <c r="AJ25" s="10" t="s">
        <v>45</v>
      </c>
      <c r="AK25" s="10"/>
      <c r="AL25" s="10"/>
      <c r="AM25" s="10" t="s">
        <v>47</v>
      </c>
      <c r="AN25" s="10" t="s">
        <v>47</v>
      </c>
      <c r="AO25" s="10"/>
      <c r="AP25" s="10"/>
      <c r="AQ25" s="11"/>
      <c r="AS25" s="9"/>
      <c r="AT25" s="10"/>
      <c r="AU25" s="10" t="s">
        <v>45</v>
      </c>
      <c r="AV25" s="10"/>
      <c r="AW25" s="10"/>
      <c r="AX25" s="10" t="s">
        <v>47</v>
      </c>
      <c r="AY25" s="10" t="s">
        <v>47</v>
      </c>
      <c r="AZ25" s="10"/>
      <c r="BA25" s="10"/>
      <c r="BB25" s="11"/>
      <c r="BD25" s="9"/>
      <c r="BE25" s="10"/>
      <c r="BF25" s="10" t="s">
        <v>45</v>
      </c>
      <c r="BG25" s="10"/>
      <c r="BH25" s="10"/>
      <c r="BI25" s="10" t="s">
        <v>47</v>
      </c>
      <c r="BJ25" s="10" t="s">
        <v>47</v>
      </c>
      <c r="BK25" s="10"/>
      <c r="BL25" s="10"/>
      <c r="BM25" s="11"/>
      <c r="BO25" s="9"/>
      <c r="BP25" s="10"/>
      <c r="BQ25" s="10" t="s">
        <v>45</v>
      </c>
      <c r="BR25" s="10"/>
      <c r="BS25" s="10"/>
      <c r="BT25" s="10" t="s">
        <v>47</v>
      </c>
      <c r="BU25" s="10" t="s">
        <v>47</v>
      </c>
      <c r="BV25" s="10"/>
      <c r="BW25" s="10"/>
      <c r="BX25" s="11"/>
      <c r="BZ25" s="9"/>
      <c r="CA25" s="10"/>
      <c r="CB25" s="10" t="s">
        <v>45</v>
      </c>
      <c r="CC25" s="10"/>
      <c r="CD25" s="10"/>
      <c r="CE25" s="10" t="s">
        <v>47</v>
      </c>
      <c r="CF25" s="10" t="s">
        <v>47</v>
      </c>
      <c r="CG25" s="10"/>
      <c r="CH25" s="10"/>
      <c r="CI25" s="11"/>
    </row>
    <row r="26" spans="1:87" ht="12.75">
      <c r="A26" s="9"/>
      <c r="B26" s="10"/>
      <c r="C26" s="10" t="s">
        <v>46</v>
      </c>
      <c r="D26" s="10" t="s">
        <v>13</v>
      </c>
      <c r="E26" s="10"/>
      <c r="F26" s="10" t="s">
        <v>48</v>
      </c>
      <c r="G26" s="10" t="s">
        <v>48</v>
      </c>
      <c r="H26" s="10" t="s">
        <v>23</v>
      </c>
      <c r="I26" s="23"/>
      <c r="J26" s="11"/>
      <c r="L26" s="9"/>
      <c r="M26" s="10"/>
      <c r="N26" s="10" t="s">
        <v>46</v>
      </c>
      <c r="O26" s="10" t="s">
        <v>13</v>
      </c>
      <c r="P26" s="10"/>
      <c r="Q26" s="10" t="s">
        <v>48</v>
      </c>
      <c r="R26" s="10" t="s">
        <v>48</v>
      </c>
      <c r="S26" s="10" t="s">
        <v>23</v>
      </c>
      <c r="T26" s="23"/>
      <c r="U26" s="11"/>
      <c r="W26" s="9"/>
      <c r="X26" s="10"/>
      <c r="Y26" s="10" t="s">
        <v>46</v>
      </c>
      <c r="Z26" s="10" t="s">
        <v>13</v>
      </c>
      <c r="AA26" s="10"/>
      <c r="AB26" s="10" t="s">
        <v>48</v>
      </c>
      <c r="AC26" s="10" t="s">
        <v>48</v>
      </c>
      <c r="AD26" s="10" t="s">
        <v>23</v>
      </c>
      <c r="AE26" s="23"/>
      <c r="AF26" s="11"/>
      <c r="AH26" s="9"/>
      <c r="AI26" s="10"/>
      <c r="AJ26" s="10" t="s">
        <v>46</v>
      </c>
      <c r="AK26" s="10" t="s">
        <v>13</v>
      </c>
      <c r="AL26" s="10"/>
      <c r="AM26" s="10" t="s">
        <v>48</v>
      </c>
      <c r="AN26" s="10" t="s">
        <v>48</v>
      </c>
      <c r="AO26" s="10" t="s">
        <v>23</v>
      </c>
      <c r="AP26" s="23"/>
      <c r="AQ26" s="11"/>
      <c r="AS26" s="9"/>
      <c r="AT26" s="10"/>
      <c r="AU26" s="10" t="s">
        <v>46</v>
      </c>
      <c r="AV26" s="10" t="s">
        <v>13</v>
      </c>
      <c r="AW26" s="10"/>
      <c r="AX26" s="10" t="s">
        <v>48</v>
      </c>
      <c r="AY26" s="10" t="s">
        <v>48</v>
      </c>
      <c r="AZ26" s="10" t="s">
        <v>23</v>
      </c>
      <c r="BA26" s="23"/>
      <c r="BB26" s="11"/>
      <c r="BD26" s="9"/>
      <c r="BE26" s="10"/>
      <c r="BF26" s="10" t="s">
        <v>46</v>
      </c>
      <c r="BG26" s="10" t="s">
        <v>13</v>
      </c>
      <c r="BH26" s="10"/>
      <c r="BI26" s="10" t="s">
        <v>48</v>
      </c>
      <c r="BJ26" s="10" t="s">
        <v>48</v>
      </c>
      <c r="BK26" s="10" t="s">
        <v>23</v>
      </c>
      <c r="BL26" s="23"/>
      <c r="BM26" s="11"/>
      <c r="BO26" s="9"/>
      <c r="BP26" s="10"/>
      <c r="BQ26" s="10" t="s">
        <v>46</v>
      </c>
      <c r="BR26" s="10" t="s">
        <v>13</v>
      </c>
      <c r="BS26" s="10"/>
      <c r="BT26" s="10" t="s">
        <v>48</v>
      </c>
      <c r="BU26" s="10" t="s">
        <v>48</v>
      </c>
      <c r="BV26" s="10" t="s">
        <v>23</v>
      </c>
      <c r="BW26" s="23"/>
      <c r="BX26" s="11"/>
      <c r="BZ26" s="9"/>
      <c r="CA26" s="10"/>
      <c r="CB26" s="10" t="s">
        <v>46</v>
      </c>
      <c r="CC26" s="10" t="s">
        <v>13</v>
      </c>
      <c r="CD26" s="10"/>
      <c r="CE26" s="10" t="s">
        <v>48</v>
      </c>
      <c r="CF26" s="10" t="s">
        <v>48</v>
      </c>
      <c r="CG26" s="10" t="s">
        <v>23</v>
      </c>
      <c r="CH26" s="23"/>
      <c r="CI26" s="11"/>
    </row>
    <row r="27" spans="1:87" ht="14.25">
      <c r="A27" s="9"/>
      <c r="B27" s="10" t="s">
        <v>3</v>
      </c>
      <c r="C27" s="10" t="s">
        <v>26</v>
      </c>
      <c r="D27" s="10" t="s">
        <v>10</v>
      </c>
      <c r="E27" s="10" t="s">
        <v>15</v>
      </c>
      <c r="F27" s="10" t="s">
        <v>49</v>
      </c>
      <c r="G27" s="10" t="s">
        <v>49</v>
      </c>
      <c r="H27" s="10" t="s">
        <v>24</v>
      </c>
      <c r="I27" s="10" t="s">
        <v>36</v>
      </c>
      <c r="J27" s="12" t="s">
        <v>43</v>
      </c>
      <c r="L27" s="9"/>
      <c r="M27" s="10" t="s">
        <v>3</v>
      </c>
      <c r="N27" s="10" t="s">
        <v>26</v>
      </c>
      <c r="O27" s="10" t="s">
        <v>10</v>
      </c>
      <c r="P27" s="10" t="s">
        <v>15</v>
      </c>
      <c r="Q27" s="10" t="s">
        <v>49</v>
      </c>
      <c r="R27" s="10" t="s">
        <v>49</v>
      </c>
      <c r="S27" s="10" t="s">
        <v>24</v>
      </c>
      <c r="T27" s="10" t="s">
        <v>36</v>
      </c>
      <c r="U27" s="12" t="s">
        <v>43</v>
      </c>
      <c r="W27" s="9"/>
      <c r="X27" s="10" t="s">
        <v>3</v>
      </c>
      <c r="Y27" s="10" t="s">
        <v>26</v>
      </c>
      <c r="Z27" s="10" t="s">
        <v>10</v>
      </c>
      <c r="AA27" s="10" t="s">
        <v>15</v>
      </c>
      <c r="AB27" s="10" t="s">
        <v>49</v>
      </c>
      <c r="AC27" s="10" t="s">
        <v>49</v>
      </c>
      <c r="AD27" s="10" t="s">
        <v>24</v>
      </c>
      <c r="AE27" s="10" t="s">
        <v>36</v>
      </c>
      <c r="AF27" s="12" t="s">
        <v>43</v>
      </c>
      <c r="AH27" s="9"/>
      <c r="AI27" s="10" t="s">
        <v>3</v>
      </c>
      <c r="AJ27" s="10" t="s">
        <v>26</v>
      </c>
      <c r="AK27" s="10" t="s">
        <v>10</v>
      </c>
      <c r="AL27" s="10" t="s">
        <v>15</v>
      </c>
      <c r="AM27" s="10" t="s">
        <v>49</v>
      </c>
      <c r="AN27" s="10" t="s">
        <v>49</v>
      </c>
      <c r="AO27" s="10" t="s">
        <v>24</v>
      </c>
      <c r="AP27" s="10" t="s">
        <v>36</v>
      </c>
      <c r="AQ27" s="12" t="s">
        <v>43</v>
      </c>
      <c r="AS27" s="9"/>
      <c r="AT27" s="10" t="s">
        <v>3</v>
      </c>
      <c r="AU27" s="10" t="s">
        <v>26</v>
      </c>
      <c r="AV27" s="10" t="s">
        <v>10</v>
      </c>
      <c r="AW27" s="10" t="s">
        <v>15</v>
      </c>
      <c r="AX27" s="10" t="s">
        <v>49</v>
      </c>
      <c r="AY27" s="10" t="s">
        <v>49</v>
      </c>
      <c r="AZ27" s="10" t="s">
        <v>24</v>
      </c>
      <c r="BA27" s="10" t="s">
        <v>36</v>
      </c>
      <c r="BB27" s="12" t="s">
        <v>43</v>
      </c>
      <c r="BD27" s="9"/>
      <c r="BE27" s="10" t="s">
        <v>3</v>
      </c>
      <c r="BF27" s="10" t="s">
        <v>26</v>
      </c>
      <c r="BG27" s="10" t="s">
        <v>10</v>
      </c>
      <c r="BH27" s="10" t="s">
        <v>15</v>
      </c>
      <c r="BI27" s="10" t="s">
        <v>49</v>
      </c>
      <c r="BJ27" s="10" t="s">
        <v>49</v>
      </c>
      <c r="BK27" s="10" t="s">
        <v>24</v>
      </c>
      <c r="BL27" s="10" t="s">
        <v>36</v>
      </c>
      <c r="BM27" s="12" t="s">
        <v>43</v>
      </c>
      <c r="BO27" s="9"/>
      <c r="BP27" s="10" t="s">
        <v>3</v>
      </c>
      <c r="BQ27" s="10" t="s">
        <v>26</v>
      </c>
      <c r="BR27" s="10" t="s">
        <v>10</v>
      </c>
      <c r="BS27" s="10" t="s">
        <v>15</v>
      </c>
      <c r="BT27" s="10" t="s">
        <v>49</v>
      </c>
      <c r="BU27" s="10" t="s">
        <v>49</v>
      </c>
      <c r="BV27" s="10" t="s">
        <v>24</v>
      </c>
      <c r="BW27" s="10" t="s">
        <v>36</v>
      </c>
      <c r="BX27" s="12" t="s">
        <v>43</v>
      </c>
      <c r="BZ27" s="9"/>
      <c r="CA27" s="10" t="s">
        <v>3</v>
      </c>
      <c r="CB27" s="10" t="s">
        <v>26</v>
      </c>
      <c r="CC27" s="10" t="s">
        <v>10</v>
      </c>
      <c r="CD27" s="10" t="s">
        <v>15</v>
      </c>
      <c r="CE27" s="10" t="s">
        <v>49</v>
      </c>
      <c r="CF27" s="10" t="s">
        <v>49</v>
      </c>
      <c r="CG27" s="10" t="s">
        <v>24</v>
      </c>
      <c r="CH27" s="10" t="s">
        <v>36</v>
      </c>
      <c r="CI27" s="12" t="s">
        <v>43</v>
      </c>
    </row>
    <row r="28" spans="1:87" ht="14.25">
      <c r="A28" s="9"/>
      <c r="B28" s="10" t="s">
        <v>4</v>
      </c>
      <c r="C28" s="10" t="s">
        <v>11</v>
      </c>
      <c r="D28" s="10" t="s">
        <v>27</v>
      </c>
      <c r="E28" s="10" t="s">
        <v>10</v>
      </c>
      <c r="F28" s="10" t="s">
        <v>50</v>
      </c>
      <c r="G28" s="10" t="s">
        <v>50</v>
      </c>
      <c r="H28" s="10" t="s">
        <v>4</v>
      </c>
      <c r="I28" s="10" t="s">
        <v>37</v>
      </c>
      <c r="J28" s="12" t="s">
        <v>16</v>
      </c>
      <c r="L28" s="9"/>
      <c r="M28" s="10" t="s">
        <v>4</v>
      </c>
      <c r="N28" s="10" t="s">
        <v>11</v>
      </c>
      <c r="O28" s="10" t="s">
        <v>27</v>
      </c>
      <c r="P28" s="10" t="s">
        <v>10</v>
      </c>
      <c r="Q28" s="10" t="s">
        <v>50</v>
      </c>
      <c r="R28" s="10" t="s">
        <v>50</v>
      </c>
      <c r="S28" s="10" t="s">
        <v>4</v>
      </c>
      <c r="T28" s="10" t="s">
        <v>37</v>
      </c>
      <c r="U28" s="12" t="s">
        <v>16</v>
      </c>
      <c r="W28" s="9"/>
      <c r="X28" s="10" t="s">
        <v>4</v>
      </c>
      <c r="Y28" s="10" t="s">
        <v>11</v>
      </c>
      <c r="Z28" s="10" t="s">
        <v>27</v>
      </c>
      <c r="AA28" s="10" t="s">
        <v>10</v>
      </c>
      <c r="AB28" s="10" t="s">
        <v>50</v>
      </c>
      <c r="AC28" s="10" t="s">
        <v>50</v>
      </c>
      <c r="AD28" s="10" t="s">
        <v>4</v>
      </c>
      <c r="AE28" s="10" t="s">
        <v>37</v>
      </c>
      <c r="AF28" s="12" t="s">
        <v>16</v>
      </c>
      <c r="AH28" s="9"/>
      <c r="AI28" s="10" t="s">
        <v>4</v>
      </c>
      <c r="AJ28" s="10" t="s">
        <v>11</v>
      </c>
      <c r="AK28" s="10" t="s">
        <v>27</v>
      </c>
      <c r="AL28" s="10" t="s">
        <v>10</v>
      </c>
      <c r="AM28" s="10" t="s">
        <v>50</v>
      </c>
      <c r="AN28" s="10" t="s">
        <v>50</v>
      </c>
      <c r="AO28" s="10" t="s">
        <v>4</v>
      </c>
      <c r="AP28" s="10" t="s">
        <v>37</v>
      </c>
      <c r="AQ28" s="12" t="s">
        <v>16</v>
      </c>
      <c r="AS28" s="9"/>
      <c r="AT28" s="10" t="s">
        <v>4</v>
      </c>
      <c r="AU28" s="10" t="s">
        <v>11</v>
      </c>
      <c r="AV28" s="10" t="s">
        <v>27</v>
      </c>
      <c r="AW28" s="10" t="s">
        <v>10</v>
      </c>
      <c r="AX28" s="10" t="s">
        <v>50</v>
      </c>
      <c r="AY28" s="10" t="s">
        <v>50</v>
      </c>
      <c r="AZ28" s="10" t="s">
        <v>4</v>
      </c>
      <c r="BA28" s="10" t="s">
        <v>37</v>
      </c>
      <c r="BB28" s="12" t="s">
        <v>16</v>
      </c>
      <c r="BD28" s="9"/>
      <c r="BE28" s="10" t="s">
        <v>4</v>
      </c>
      <c r="BF28" s="10" t="s">
        <v>11</v>
      </c>
      <c r="BG28" s="10" t="s">
        <v>27</v>
      </c>
      <c r="BH28" s="10" t="s">
        <v>10</v>
      </c>
      <c r="BI28" s="10" t="s">
        <v>50</v>
      </c>
      <c r="BJ28" s="10" t="s">
        <v>50</v>
      </c>
      <c r="BK28" s="10" t="s">
        <v>4</v>
      </c>
      <c r="BL28" s="10" t="s">
        <v>37</v>
      </c>
      <c r="BM28" s="12" t="s">
        <v>16</v>
      </c>
      <c r="BO28" s="9"/>
      <c r="BP28" s="10" t="s">
        <v>4</v>
      </c>
      <c r="BQ28" s="10" t="s">
        <v>11</v>
      </c>
      <c r="BR28" s="10" t="s">
        <v>27</v>
      </c>
      <c r="BS28" s="10" t="s">
        <v>10</v>
      </c>
      <c r="BT28" s="10" t="s">
        <v>50</v>
      </c>
      <c r="BU28" s="10" t="s">
        <v>50</v>
      </c>
      <c r="BV28" s="10" t="s">
        <v>4</v>
      </c>
      <c r="BW28" s="10" t="s">
        <v>37</v>
      </c>
      <c r="BX28" s="12" t="s">
        <v>16</v>
      </c>
      <c r="BZ28" s="9"/>
      <c r="CA28" s="10" t="s">
        <v>4</v>
      </c>
      <c r="CB28" s="10" t="s">
        <v>11</v>
      </c>
      <c r="CC28" s="10" t="s">
        <v>27</v>
      </c>
      <c r="CD28" s="10" t="s">
        <v>10</v>
      </c>
      <c r="CE28" s="10" t="s">
        <v>50</v>
      </c>
      <c r="CF28" s="10" t="s">
        <v>50</v>
      </c>
      <c r="CG28" s="10" t="s">
        <v>4</v>
      </c>
      <c r="CH28" s="10" t="s">
        <v>37</v>
      </c>
      <c r="CI28" s="12" t="s">
        <v>16</v>
      </c>
    </row>
    <row r="29" spans="1:87" ht="14.25">
      <c r="A29" s="9"/>
      <c r="B29" s="10" t="s">
        <v>28</v>
      </c>
      <c r="C29" s="10" t="s">
        <v>12</v>
      </c>
      <c r="D29" s="10" t="s">
        <v>14</v>
      </c>
      <c r="E29" s="10" t="s">
        <v>29</v>
      </c>
      <c r="F29" s="10" t="s">
        <v>30</v>
      </c>
      <c r="G29" s="10" t="s">
        <v>51</v>
      </c>
      <c r="H29" s="10" t="s">
        <v>32</v>
      </c>
      <c r="I29" s="10" t="s">
        <v>52</v>
      </c>
      <c r="J29" s="12" t="s">
        <v>41</v>
      </c>
      <c r="L29" s="9"/>
      <c r="M29" s="10" t="s">
        <v>28</v>
      </c>
      <c r="N29" s="10" t="s">
        <v>12</v>
      </c>
      <c r="O29" s="10" t="s">
        <v>14</v>
      </c>
      <c r="P29" s="10" t="s">
        <v>29</v>
      </c>
      <c r="Q29" s="10" t="s">
        <v>30</v>
      </c>
      <c r="R29" s="10" t="s">
        <v>51</v>
      </c>
      <c r="S29" s="10" t="s">
        <v>32</v>
      </c>
      <c r="T29" s="10" t="s">
        <v>52</v>
      </c>
      <c r="U29" s="12" t="s">
        <v>41</v>
      </c>
      <c r="W29" s="9"/>
      <c r="X29" s="10" t="s">
        <v>28</v>
      </c>
      <c r="Y29" s="10" t="s">
        <v>12</v>
      </c>
      <c r="Z29" s="10" t="s">
        <v>14</v>
      </c>
      <c r="AA29" s="10" t="s">
        <v>29</v>
      </c>
      <c r="AB29" s="10" t="s">
        <v>30</v>
      </c>
      <c r="AC29" s="10" t="s">
        <v>51</v>
      </c>
      <c r="AD29" s="10" t="s">
        <v>32</v>
      </c>
      <c r="AE29" s="10" t="s">
        <v>52</v>
      </c>
      <c r="AF29" s="12" t="s">
        <v>41</v>
      </c>
      <c r="AH29" s="9"/>
      <c r="AI29" s="10" t="s">
        <v>28</v>
      </c>
      <c r="AJ29" s="10" t="s">
        <v>12</v>
      </c>
      <c r="AK29" s="10" t="s">
        <v>14</v>
      </c>
      <c r="AL29" s="10" t="s">
        <v>29</v>
      </c>
      <c r="AM29" s="10" t="s">
        <v>30</v>
      </c>
      <c r="AN29" s="10" t="s">
        <v>51</v>
      </c>
      <c r="AO29" s="10" t="s">
        <v>32</v>
      </c>
      <c r="AP29" s="10" t="s">
        <v>52</v>
      </c>
      <c r="AQ29" s="12" t="s">
        <v>41</v>
      </c>
      <c r="AS29" s="9"/>
      <c r="AT29" s="10" t="s">
        <v>28</v>
      </c>
      <c r="AU29" s="10" t="s">
        <v>12</v>
      </c>
      <c r="AV29" s="10" t="s">
        <v>14</v>
      </c>
      <c r="AW29" s="10" t="s">
        <v>29</v>
      </c>
      <c r="AX29" s="10" t="s">
        <v>30</v>
      </c>
      <c r="AY29" s="10" t="s">
        <v>51</v>
      </c>
      <c r="AZ29" s="10" t="s">
        <v>32</v>
      </c>
      <c r="BA29" s="10" t="s">
        <v>52</v>
      </c>
      <c r="BB29" s="12" t="s">
        <v>41</v>
      </c>
      <c r="BD29" s="9"/>
      <c r="BE29" s="10" t="s">
        <v>28</v>
      </c>
      <c r="BF29" s="10" t="s">
        <v>12</v>
      </c>
      <c r="BG29" s="10" t="s">
        <v>14</v>
      </c>
      <c r="BH29" s="10" t="s">
        <v>29</v>
      </c>
      <c r="BI29" s="10" t="s">
        <v>30</v>
      </c>
      <c r="BJ29" s="10" t="s">
        <v>51</v>
      </c>
      <c r="BK29" s="10" t="s">
        <v>32</v>
      </c>
      <c r="BL29" s="10" t="s">
        <v>52</v>
      </c>
      <c r="BM29" s="12" t="s">
        <v>41</v>
      </c>
      <c r="BO29" s="9"/>
      <c r="BP29" s="10" t="s">
        <v>28</v>
      </c>
      <c r="BQ29" s="10" t="s">
        <v>12</v>
      </c>
      <c r="BR29" s="10" t="s">
        <v>14</v>
      </c>
      <c r="BS29" s="10" t="s">
        <v>29</v>
      </c>
      <c r="BT29" s="10" t="s">
        <v>30</v>
      </c>
      <c r="BU29" s="10" t="s">
        <v>51</v>
      </c>
      <c r="BV29" s="10" t="s">
        <v>32</v>
      </c>
      <c r="BW29" s="10" t="s">
        <v>52</v>
      </c>
      <c r="BX29" s="12" t="s">
        <v>41</v>
      </c>
      <c r="BZ29" s="9"/>
      <c r="CA29" s="10" t="s">
        <v>28</v>
      </c>
      <c r="CB29" s="10" t="s">
        <v>12</v>
      </c>
      <c r="CC29" s="10" t="s">
        <v>14</v>
      </c>
      <c r="CD29" s="10" t="s">
        <v>29</v>
      </c>
      <c r="CE29" s="10" t="s">
        <v>30</v>
      </c>
      <c r="CF29" s="10" t="s">
        <v>51</v>
      </c>
      <c r="CG29" s="10" t="s">
        <v>32</v>
      </c>
      <c r="CH29" s="10" t="s">
        <v>52</v>
      </c>
      <c r="CI29" s="12" t="s">
        <v>41</v>
      </c>
    </row>
    <row r="30" spans="1:87" ht="14.25">
      <c r="A30" s="13" t="s">
        <v>2</v>
      </c>
      <c r="B30" s="14" t="s">
        <v>5</v>
      </c>
      <c r="C30" s="14" t="s">
        <v>33</v>
      </c>
      <c r="D30" s="14" t="s">
        <v>34</v>
      </c>
      <c r="E30" s="14" t="s">
        <v>16</v>
      </c>
      <c r="F30" s="14" t="s">
        <v>5</v>
      </c>
      <c r="G30" s="14" t="s">
        <v>16</v>
      </c>
      <c r="H30" s="14" t="s">
        <v>16</v>
      </c>
      <c r="I30" s="14" t="s">
        <v>16</v>
      </c>
      <c r="J30" s="15" t="s">
        <v>42</v>
      </c>
      <c r="L30" s="13" t="s">
        <v>2</v>
      </c>
      <c r="M30" s="14" t="s">
        <v>5</v>
      </c>
      <c r="N30" s="14" t="s">
        <v>33</v>
      </c>
      <c r="O30" s="14" t="s">
        <v>34</v>
      </c>
      <c r="P30" s="14" t="s">
        <v>16</v>
      </c>
      <c r="Q30" s="14" t="s">
        <v>5</v>
      </c>
      <c r="R30" s="14" t="s">
        <v>16</v>
      </c>
      <c r="S30" s="14" t="s">
        <v>16</v>
      </c>
      <c r="T30" s="14" t="s">
        <v>16</v>
      </c>
      <c r="U30" s="15" t="s">
        <v>42</v>
      </c>
      <c r="W30" s="13" t="s">
        <v>2</v>
      </c>
      <c r="X30" s="14" t="s">
        <v>5</v>
      </c>
      <c r="Y30" s="14" t="s">
        <v>33</v>
      </c>
      <c r="Z30" s="14" t="s">
        <v>34</v>
      </c>
      <c r="AA30" s="14" t="s">
        <v>16</v>
      </c>
      <c r="AB30" s="14" t="s">
        <v>5</v>
      </c>
      <c r="AC30" s="14" t="s">
        <v>16</v>
      </c>
      <c r="AD30" s="14" t="s">
        <v>16</v>
      </c>
      <c r="AE30" s="14" t="s">
        <v>16</v>
      </c>
      <c r="AF30" s="15" t="s">
        <v>42</v>
      </c>
      <c r="AH30" s="13" t="s">
        <v>2</v>
      </c>
      <c r="AI30" s="14" t="s">
        <v>5</v>
      </c>
      <c r="AJ30" s="14" t="s">
        <v>33</v>
      </c>
      <c r="AK30" s="14" t="s">
        <v>34</v>
      </c>
      <c r="AL30" s="14" t="s">
        <v>16</v>
      </c>
      <c r="AM30" s="14" t="s">
        <v>5</v>
      </c>
      <c r="AN30" s="14" t="s">
        <v>16</v>
      </c>
      <c r="AO30" s="14" t="s">
        <v>16</v>
      </c>
      <c r="AP30" s="14" t="s">
        <v>16</v>
      </c>
      <c r="AQ30" s="15" t="s">
        <v>42</v>
      </c>
      <c r="AS30" s="13" t="s">
        <v>2</v>
      </c>
      <c r="AT30" s="14" t="s">
        <v>5</v>
      </c>
      <c r="AU30" s="14" t="s">
        <v>33</v>
      </c>
      <c r="AV30" s="14" t="s">
        <v>34</v>
      </c>
      <c r="AW30" s="14" t="s">
        <v>16</v>
      </c>
      <c r="AX30" s="14" t="s">
        <v>5</v>
      </c>
      <c r="AY30" s="14" t="s">
        <v>16</v>
      </c>
      <c r="AZ30" s="14" t="s">
        <v>16</v>
      </c>
      <c r="BA30" s="14" t="s">
        <v>16</v>
      </c>
      <c r="BB30" s="15" t="s">
        <v>42</v>
      </c>
      <c r="BD30" s="13" t="s">
        <v>2</v>
      </c>
      <c r="BE30" s="14" t="s">
        <v>5</v>
      </c>
      <c r="BF30" s="14" t="s">
        <v>33</v>
      </c>
      <c r="BG30" s="14" t="s">
        <v>34</v>
      </c>
      <c r="BH30" s="14" t="s">
        <v>16</v>
      </c>
      <c r="BI30" s="14" t="s">
        <v>5</v>
      </c>
      <c r="BJ30" s="14" t="s">
        <v>16</v>
      </c>
      <c r="BK30" s="14" t="s">
        <v>16</v>
      </c>
      <c r="BL30" s="14" t="s">
        <v>16</v>
      </c>
      <c r="BM30" s="15" t="s">
        <v>42</v>
      </c>
      <c r="BO30" s="13" t="s">
        <v>2</v>
      </c>
      <c r="BP30" s="14" t="s">
        <v>5</v>
      </c>
      <c r="BQ30" s="14" t="s">
        <v>33</v>
      </c>
      <c r="BR30" s="14" t="s">
        <v>34</v>
      </c>
      <c r="BS30" s="14" t="s">
        <v>16</v>
      </c>
      <c r="BT30" s="14" t="s">
        <v>5</v>
      </c>
      <c r="BU30" s="14" t="s">
        <v>16</v>
      </c>
      <c r="BV30" s="14" t="s">
        <v>16</v>
      </c>
      <c r="BW30" s="14" t="s">
        <v>16</v>
      </c>
      <c r="BX30" s="15" t="s">
        <v>42</v>
      </c>
      <c r="BZ30" s="13" t="s">
        <v>2</v>
      </c>
      <c r="CA30" s="14" t="s">
        <v>5</v>
      </c>
      <c r="CB30" s="14" t="s">
        <v>33</v>
      </c>
      <c r="CC30" s="14" t="s">
        <v>34</v>
      </c>
      <c r="CD30" s="14" t="s">
        <v>16</v>
      </c>
      <c r="CE30" s="14" t="s">
        <v>5</v>
      </c>
      <c r="CF30" s="14" t="s">
        <v>16</v>
      </c>
      <c r="CG30" s="14" t="s">
        <v>16</v>
      </c>
      <c r="CH30" s="14" t="s">
        <v>16</v>
      </c>
      <c r="CI30" s="15" t="s">
        <v>42</v>
      </c>
    </row>
    <row r="31" spans="1:87" ht="12.75">
      <c r="A31" s="4">
        <v>1</v>
      </c>
      <c r="B31" s="27">
        <v>5.9</v>
      </c>
      <c r="C31" s="27">
        <v>10</v>
      </c>
      <c r="D31" s="16">
        <f>B31/C31</f>
        <v>0.5900000000000001</v>
      </c>
      <c r="E31" s="17">
        <f>B31*981</f>
        <v>5787.900000000001</v>
      </c>
      <c r="F31" s="27">
        <v>7</v>
      </c>
      <c r="G31" s="17">
        <f>F31*981</f>
        <v>6867</v>
      </c>
      <c r="H31" s="17">
        <v>0</v>
      </c>
      <c r="I31" s="17">
        <f>E31-H31</f>
        <v>5787.900000000001</v>
      </c>
      <c r="J31" s="20">
        <f>ABS(G31-I31)</f>
        <v>1079.0999999999995</v>
      </c>
      <c r="L31" s="4">
        <v>1</v>
      </c>
      <c r="M31" s="27">
        <v>5.7</v>
      </c>
      <c r="N31" s="27">
        <v>8.5</v>
      </c>
      <c r="O31" s="16">
        <f>M31/N31</f>
        <v>0.6705882352941177</v>
      </c>
      <c r="P31" s="17">
        <f>M31*980</f>
        <v>5586</v>
      </c>
      <c r="Q31" s="27">
        <v>6</v>
      </c>
      <c r="R31" s="17">
        <f>Q31*981</f>
        <v>5886</v>
      </c>
      <c r="S31" s="17">
        <v>0</v>
      </c>
      <c r="T31" s="17">
        <f>P31-S31</f>
        <v>5586</v>
      </c>
      <c r="U31" s="20">
        <f>ABS(R31-T31)</f>
        <v>300</v>
      </c>
      <c r="W31" s="4">
        <v>1</v>
      </c>
      <c r="X31" s="27">
        <v>5.7</v>
      </c>
      <c r="Y31" s="27">
        <v>9</v>
      </c>
      <c r="Z31" s="16">
        <f>X31/Y31</f>
        <v>0.6333333333333333</v>
      </c>
      <c r="AA31" s="17">
        <f>X31*981</f>
        <v>5591.7</v>
      </c>
      <c r="AB31" s="27">
        <v>7</v>
      </c>
      <c r="AC31" s="17">
        <f>AB31*981</f>
        <v>6867</v>
      </c>
      <c r="AD31" s="17">
        <v>0</v>
      </c>
      <c r="AE31" s="17">
        <f>AA31-AD31</f>
        <v>5591.7</v>
      </c>
      <c r="AF31" s="20">
        <f>ABS(AC31-AE31)</f>
        <v>1275.3000000000002</v>
      </c>
      <c r="AH31" s="4">
        <v>1</v>
      </c>
      <c r="AI31" s="27">
        <v>5.9</v>
      </c>
      <c r="AJ31" s="27">
        <v>8</v>
      </c>
      <c r="AK31" s="16">
        <f>AI31/AJ31</f>
        <v>0.7375</v>
      </c>
      <c r="AL31" s="17">
        <f>AI31*981</f>
        <v>5787.900000000001</v>
      </c>
      <c r="AM31" s="27">
        <v>5</v>
      </c>
      <c r="AN31" s="17">
        <f>AM31*981</f>
        <v>4905</v>
      </c>
      <c r="AO31" s="17">
        <v>0</v>
      </c>
      <c r="AP31" s="17">
        <f>AL31-AO31</f>
        <v>5787.900000000001</v>
      </c>
      <c r="AQ31" s="20">
        <f>ABS(AN31-AP31)</f>
        <v>882.9000000000005</v>
      </c>
      <c r="AS31" s="4">
        <v>1</v>
      </c>
      <c r="AT31" s="27">
        <v>3.3</v>
      </c>
      <c r="AU31" s="27">
        <v>6</v>
      </c>
      <c r="AV31" s="16">
        <f>AT31/AU31</f>
        <v>0.5499999999999999</v>
      </c>
      <c r="AW31" s="17">
        <f>AT31*981</f>
        <v>3237.2999999999997</v>
      </c>
      <c r="AX31" s="27">
        <v>4</v>
      </c>
      <c r="AY31" s="17">
        <f>AX31*981</f>
        <v>3924</v>
      </c>
      <c r="AZ31" s="17">
        <v>0</v>
      </c>
      <c r="BA31" s="17">
        <f>AW31-AZ31</f>
        <v>3237.2999999999997</v>
      </c>
      <c r="BB31" s="20">
        <f>ABS(AY31-BA31)</f>
        <v>686.7000000000003</v>
      </c>
      <c r="BD31" s="4">
        <v>1</v>
      </c>
      <c r="BE31" s="27">
        <v>0.1</v>
      </c>
      <c r="BF31" s="27">
        <v>4</v>
      </c>
      <c r="BG31" s="16">
        <f>BE31/BF31</f>
        <v>0.025</v>
      </c>
      <c r="BH31" s="17">
        <f>BE31*981</f>
        <v>98.10000000000001</v>
      </c>
      <c r="BI31" s="27">
        <v>0.5</v>
      </c>
      <c r="BJ31" s="17">
        <f>BI31*981</f>
        <v>490.5</v>
      </c>
      <c r="BK31" s="17">
        <v>0</v>
      </c>
      <c r="BL31" s="17">
        <f>BH31-BK31</f>
        <v>98.10000000000001</v>
      </c>
      <c r="BM31" s="20">
        <f>ABS(BJ31-BL31)</f>
        <v>392.4</v>
      </c>
      <c r="BO31" s="4">
        <v>1</v>
      </c>
      <c r="BP31" s="27">
        <v>6</v>
      </c>
      <c r="BQ31" s="27">
        <v>7</v>
      </c>
      <c r="BR31" s="16">
        <f>BP31/BQ31</f>
        <v>0.8571428571428571</v>
      </c>
      <c r="BS31" s="17">
        <f>BP31*981</f>
        <v>5886</v>
      </c>
      <c r="BT31" s="27">
        <v>7</v>
      </c>
      <c r="BU31" s="17">
        <f>BT31*981</f>
        <v>6867</v>
      </c>
      <c r="BV31" s="17">
        <v>0</v>
      </c>
      <c r="BW31" s="17">
        <f>BS31-BV31</f>
        <v>5886</v>
      </c>
      <c r="BX31" s="20">
        <f>ABS(BU31-BW31)</f>
        <v>981</v>
      </c>
      <c r="BZ31" s="4">
        <v>1</v>
      </c>
      <c r="CA31" s="27">
        <v>0.4</v>
      </c>
      <c r="CB31" s="27">
        <v>2</v>
      </c>
      <c r="CC31" s="16">
        <f>CA31/CB31</f>
        <v>0.2</v>
      </c>
      <c r="CD31" s="17">
        <f>CA31*981</f>
        <v>392.40000000000003</v>
      </c>
      <c r="CE31" s="27">
        <v>1</v>
      </c>
      <c r="CF31" s="17">
        <f>CE31*981</f>
        <v>981</v>
      </c>
      <c r="CG31" s="17">
        <v>0</v>
      </c>
      <c r="CH31" s="17">
        <f>CD31-CG31</f>
        <v>392.40000000000003</v>
      </c>
      <c r="CI31" s="20">
        <f>ABS(CF31-CH31)</f>
        <v>588.5999999999999</v>
      </c>
    </row>
    <row r="32" spans="1:87" ht="12.75">
      <c r="A32" s="4">
        <v>2</v>
      </c>
      <c r="B32" s="27">
        <v>4.7</v>
      </c>
      <c r="C32" s="27">
        <v>14</v>
      </c>
      <c r="D32" s="16">
        <f>B32/C32</f>
        <v>0.33571428571428574</v>
      </c>
      <c r="E32" s="17">
        <f>B32*981</f>
        <v>4610.7</v>
      </c>
      <c r="F32" s="27">
        <v>5</v>
      </c>
      <c r="G32" s="17">
        <f>F32*981</f>
        <v>4905</v>
      </c>
      <c r="H32" s="17">
        <v>0</v>
      </c>
      <c r="I32" s="17">
        <f>E32-H32</f>
        <v>4610.7</v>
      </c>
      <c r="J32" s="20">
        <f>ABS(G32-I32)</f>
        <v>294.3000000000002</v>
      </c>
      <c r="L32" s="4">
        <v>2</v>
      </c>
      <c r="M32" s="27">
        <v>5</v>
      </c>
      <c r="N32" s="27">
        <v>13</v>
      </c>
      <c r="O32" s="16">
        <f>M32/N32</f>
        <v>0.38461538461538464</v>
      </c>
      <c r="P32" s="17">
        <f>M32*980</f>
        <v>4900</v>
      </c>
      <c r="Q32" s="27">
        <v>5</v>
      </c>
      <c r="R32" s="17">
        <f>Q32*981</f>
        <v>4905</v>
      </c>
      <c r="S32" s="17">
        <v>0</v>
      </c>
      <c r="T32" s="17">
        <f>P32-S32</f>
        <v>4900</v>
      </c>
      <c r="U32" s="20">
        <f>ABS(R32-T32)</f>
        <v>5</v>
      </c>
      <c r="W32" s="4">
        <v>2</v>
      </c>
      <c r="X32" s="27">
        <v>4.7</v>
      </c>
      <c r="Y32" s="27">
        <v>14</v>
      </c>
      <c r="Z32" s="16">
        <f>X32/Y32</f>
        <v>0.33571428571428574</v>
      </c>
      <c r="AA32" s="17">
        <f>X32*981</f>
        <v>4610.7</v>
      </c>
      <c r="AB32" s="27">
        <v>5</v>
      </c>
      <c r="AC32" s="17">
        <f>AB32*981</f>
        <v>4905</v>
      </c>
      <c r="AD32" s="17">
        <v>0</v>
      </c>
      <c r="AE32" s="17">
        <f>AA32-AD32</f>
        <v>4610.7</v>
      </c>
      <c r="AF32" s="20">
        <f>ABS(AC32-AE32)</f>
        <v>294.3000000000002</v>
      </c>
      <c r="AH32" s="4">
        <v>2</v>
      </c>
      <c r="AI32" s="27">
        <v>7.2</v>
      </c>
      <c r="AJ32" s="27">
        <v>25</v>
      </c>
      <c r="AK32" s="16">
        <f>AI32/AJ32</f>
        <v>0.28800000000000003</v>
      </c>
      <c r="AL32" s="17">
        <f>AI32*981</f>
        <v>7063.2</v>
      </c>
      <c r="AM32" s="27">
        <v>9</v>
      </c>
      <c r="AN32" s="17">
        <f>AM32*981</f>
        <v>8829</v>
      </c>
      <c r="AO32" s="17">
        <v>0</v>
      </c>
      <c r="AP32" s="17">
        <f>AL32-AO32</f>
        <v>7063.2</v>
      </c>
      <c r="AQ32" s="20">
        <f>ABS(AN32-AP32)</f>
        <v>1765.8000000000002</v>
      </c>
      <c r="AS32" s="4">
        <v>2</v>
      </c>
      <c r="AT32" s="27">
        <v>5.8</v>
      </c>
      <c r="AU32" s="27">
        <v>10</v>
      </c>
      <c r="AV32" s="16">
        <f>AT32/AU32</f>
        <v>0.58</v>
      </c>
      <c r="AW32" s="17">
        <f>AT32*981</f>
        <v>5689.8</v>
      </c>
      <c r="AX32" s="27">
        <v>6</v>
      </c>
      <c r="AY32" s="17">
        <f>AX32*981</f>
        <v>5886</v>
      </c>
      <c r="AZ32" s="17">
        <v>0</v>
      </c>
      <c r="BA32" s="17">
        <f>AW32-AZ32</f>
        <v>5689.8</v>
      </c>
      <c r="BB32" s="20">
        <f>ABS(AY32-BA32)</f>
        <v>196.19999999999982</v>
      </c>
      <c r="BD32" s="4">
        <v>2</v>
      </c>
      <c r="BE32" s="27">
        <v>0.3</v>
      </c>
      <c r="BF32" s="27">
        <v>2</v>
      </c>
      <c r="BG32" s="16">
        <f>BE32/BF32</f>
        <v>0.15</v>
      </c>
      <c r="BH32" s="17">
        <f>BE32*981</f>
        <v>294.3</v>
      </c>
      <c r="BI32" s="27">
        <v>1</v>
      </c>
      <c r="BJ32" s="17">
        <f>BI32*981</f>
        <v>981</v>
      </c>
      <c r="BK32" s="17">
        <v>0</v>
      </c>
      <c r="BL32" s="17">
        <f>BH32-BK32</f>
        <v>294.3</v>
      </c>
      <c r="BM32" s="20">
        <f>ABS(BJ32-BL32)</f>
        <v>686.7</v>
      </c>
      <c r="BO32" s="4">
        <v>2</v>
      </c>
      <c r="BP32" s="27">
        <v>6.1</v>
      </c>
      <c r="BQ32" s="27">
        <v>26</v>
      </c>
      <c r="BR32" s="16">
        <f>BP32/BQ32</f>
        <v>0.23461538461538461</v>
      </c>
      <c r="BS32" s="17">
        <f>BP32*981</f>
        <v>5984.099999999999</v>
      </c>
      <c r="BT32" s="27">
        <v>26</v>
      </c>
      <c r="BU32" s="17">
        <f>BT32*981</f>
        <v>25506</v>
      </c>
      <c r="BV32" s="17">
        <v>0</v>
      </c>
      <c r="BW32" s="17">
        <f>BS32-BV32</f>
        <v>5984.099999999999</v>
      </c>
      <c r="BX32" s="20">
        <f>ABS(BU32-BW32)</f>
        <v>19521.9</v>
      </c>
      <c r="BZ32" s="4">
        <v>2</v>
      </c>
      <c r="CA32" s="27">
        <v>1.1</v>
      </c>
      <c r="CB32" s="27">
        <v>1</v>
      </c>
      <c r="CC32" s="16">
        <f>CA32/CB32</f>
        <v>1.1</v>
      </c>
      <c r="CD32" s="17">
        <f>CA32*981</f>
        <v>1079.1000000000001</v>
      </c>
      <c r="CE32" s="27">
        <v>1</v>
      </c>
      <c r="CF32" s="17">
        <f>CE32*981</f>
        <v>981</v>
      </c>
      <c r="CG32" s="17">
        <v>0</v>
      </c>
      <c r="CH32" s="17">
        <f>CD32-CG32</f>
        <v>1079.1000000000001</v>
      </c>
      <c r="CI32" s="20">
        <f>ABS(CF32-CH32)</f>
        <v>98.10000000000014</v>
      </c>
    </row>
    <row r="33" spans="1:87" ht="12.75">
      <c r="A33" s="4">
        <v>3</v>
      </c>
      <c r="B33" s="27">
        <v>7.1</v>
      </c>
      <c r="C33" s="27">
        <v>28</v>
      </c>
      <c r="D33" s="16">
        <f>B33/C33</f>
        <v>0.25357142857142856</v>
      </c>
      <c r="E33" s="17">
        <f>B33*981</f>
        <v>6965.099999999999</v>
      </c>
      <c r="F33" s="27">
        <v>8</v>
      </c>
      <c r="G33" s="17">
        <f>F33*981</f>
        <v>7848</v>
      </c>
      <c r="H33" s="17">
        <v>0</v>
      </c>
      <c r="I33" s="17">
        <f>E33-H33</f>
        <v>6965.099999999999</v>
      </c>
      <c r="J33" s="20">
        <f>ABS(G33-I33)</f>
        <v>882.9000000000005</v>
      </c>
      <c r="L33" s="4">
        <v>3</v>
      </c>
      <c r="M33" s="27">
        <v>2.7</v>
      </c>
      <c r="N33" s="27">
        <v>3</v>
      </c>
      <c r="O33" s="16">
        <f>M33/N33</f>
        <v>0.9</v>
      </c>
      <c r="P33" s="17">
        <f>M33*980</f>
        <v>2646</v>
      </c>
      <c r="Q33" s="27">
        <v>3</v>
      </c>
      <c r="R33" s="17">
        <f>Q33*981</f>
        <v>2943</v>
      </c>
      <c r="S33" s="17">
        <v>0</v>
      </c>
      <c r="T33" s="17">
        <f>P33-S33</f>
        <v>2646</v>
      </c>
      <c r="U33" s="20">
        <f>ABS(R33-T33)</f>
        <v>297</v>
      </c>
      <c r="W33" s="4">
        <v>3</v>
      </c>
      <c r="X33" s="27">
        <v>6.5</v>
      </c>
      <c r="Y33" s="27">
        <v>14</v>
      </c>
      <c r="Z33" s="16">
        <f>X33/Y33</f>
        <v>0.4642857142857143</v>
      </c>
      <c r="AA33" s="17">
        <f>X33*981</f>
        <v>6376.5</v>
      </c>
      <c r="AB33" s="27">
        <v>8</v>
      </c>
      <c r="AC33" s="17">
        <f>AB33*981</f>
        <v>7848</v>
      </c>
      <c r="AD33" s="17">
        <v>0</v>
      </c>
      <c r="AE33" s="17">
        <f>AA33-AD33</f>
        <v>6376.5</v>
      </c>
      <c r="AF33" s="20">
        <f>ABS(AC33-AE33)</f>
        <v>1471.5</v>
      </c>
      <c r="AH33" s="4">
        <v>3</v>
      </c>
      <c r="AI33" s="27">
        <v>4</v>
      </c>
      <c r="AJ33" s="27">
        <v>4</v>
      </c>
      <c r="AK33" s="16">
        <f>AI33/AJ33</f>
        <v>1</v>
      </c>
      <c r="AL33" s="17">
        <f>AI33*981</f>
        <v>3924</v>
      </c>
      <c r="AM33" s="27">
        <v>4</v>
      </c>
      <c r="AN33" s="17">
        <f>AM33*981</f>
        <v>3924</v>
      </c>
      <c r="AO33" s="17">
        <v>0</v>
      </c>
      <c r="AP33" s="17">
        <f>AL33-AO33</f>
        <v>3924</v>
      </c>
      <c r="AQ33" s="20">
        <f>ABS(AN33-AP33)</f>
        <v>0</v>
      </c>
      <c r="AS33" s="4">
        <v>3</v>
      </c>
      <c r="AT33" s="27">
        <v>7.1</v>
      </c>
      <c r="AU33" s="27">
        <v>25</v>
      </c>
      <c r="AV33" s="16">
        <f>AT33/AU33</f>
        <v>0.284</v>
      </c>
      <c r="AW33" s="17">
        <f>AT33*981</f>
        <v>6965.099999999999</v>
      </c>
      <c r="AX33" s="27">
        <v>8</v>
      </c>
      <c r="AY33" s="17">
        <f>AX33*981</f>
        <v>7848</v>
      </c>
      <c r="AZ33" s="17">
        <v>0</v>
      </c>
      <c r="BA33" s="17">
        <f>AW33-AZ33</f>
        <v>6965.099999999999</v>
      </c>
      <c r="BB33" s="20">
        <f>ABS(AY33-BA33)</f>
        <v>882.9000000000005</v>
      </c>
      <c r="BD33" s="4">
        <v>3</v>
      </c>
      <c r="BE33" s="27">
        <v>0.3</v>
      </c>
      <c r="BF33" s="27">
        <v>8</v>
      </c>
      <c r="BG33" s="16">
        <f>BE33/BF33</f>
        <v>0.0375</v>
      </c>
      <c r="BH33" s="17">
        <f>BE33*981</f>
        <v>294.3</v>
      </c>
      <c r="BI33" s="27">
        <v>1</v>
      </c>
      <c r="BJ33" s="17">
        <f>BI33*981</f>
        <v>981</v>
      </c>
      <c r="BK33" s="17">
        <v>0</v>
      </c>
      <c r="BL33" s="17">
        <f>BH33-BK33</f>
        <v>294.3</v>
      </c>
      <c r="BM33" s="20">
        <f>ABS(BJ33-BL33)</f>
        <v>686.7</v>
      </c>
      <c r="BO33" s="4">
        <v>3</v>
      </c>
      <c r="BP33" s="27">
        <v>1.1</v>
      </c>
      <c r="BQ33" s="27">
        <v>6</v>
      </c>
      <c r="BR33" s="16">
        <f>BP33/BQ33</f>
        <v>0.18333333333333335</v>
      </c>
      <c r="BS33" s="17">
        <f>BP33*981</f>
        <v>1079.1000000000001</v>
      </c>
      <c r="BT33" s="27">
        <v>6</v>
      </c>
      <c r="BU33" s="17">
        <f>BT33*981</f>
        <v>5886</v>
      </c>
      <c r="BV33" s="17">
        <v>0</v>
      </c>
      <c r="BW33" s="17">
        <f>BS33-BV33</f>
        <v>1079.1000000000001</v>
      </c>
      <c r="BX33" s="20">
        <f>ABS(BU33-BW33)</f>
        <v>4806.9</v>
      </c>
      <c r="BZ33" s="4">
        <v>3</v>
      </c>
      <c r="CA33" s="27">
        <v>0.8</v>
      </c>
      <c r="CB33" s="27">
        <v>2</v>
      </c>
      <c r="CC33" s="16">
        <f>CA33/CB33</f>
        <v>0.4</v>
      </c>
      <c r="CD33" s="17">
        <f>CA33*981</f>
        <v>784.8000000000001</v>
      </c>
      <c r="CE33" s="27">
        <v>1</v>
      </c>
      <c r="CF33" s="17">
        <f>CE33*981</f>
        <v>981</v>
      </c>
      <c r="CG33" s="17">
        <v>0</v>
      </c>
      <c r="CH33" s="17">
        <f>CD33-CG33</f>
        <v>784.8000000000001</v>
      </c>
      <c r="CI33" s="20">
        <f>ABS(CF33-CH33)</f>
        <v>196.19999999999993</v>
      </c>
    </row>
    <row r="34" spans="1:87" ht="12.75">
      <c r="A34" s="4">
        <v>4</v>
      </c>
      <c r="B34" s="27">
        <v>10.8</v>
      </c>
      <c r="C34" s="27">
        <v>25</v>
      </c>
      <c r="D34" s="16">
        <f>B34/C34</f>
        <v>0.43200000000000005</v>
      </c>
      <c r="E34" s="17">
        <f>B34*981</f>
        <v>10594.800000000001</v>
      </c>
      <c r="F34" s="27">
        <v>12</v>
      </c>
      <c r="G34" s="17">
        <f>F34*981</f>
        <v>11772</v>
      </c>
      <c r="H34" s="17">
        <v>0</v>
      </c>
      <c r="I34" s="17">
        <f>E34-H34</f>
        <v>10594.800000000001</v>
      </c>
      <c r="J34" s="20">
        <f>ABS(G34-I34)</f>
        <v>1177.199999999999</v>
      </c>
      <c r="L34" s="4">
        <v>4</v>
      </c>
      <c r="M34" s="27">
        <v>10.72</v>
      </c>
      <c r="N34" s="27">
        <v>24</v>
      </c>
      <c r="O34" s="16">
        <f>M34/N34</f>
        <v>0.4466666666666667</v>
      </c>
      <c r="P34" s="17">
        <f>M34*980</f>
        <v>10505.6</v>
      </c>
      <c r="Q34" s="27">
        <v>13</v>
      </c>
      <c r="R34" s="17">
        <f>Q34*981</f>
        <v>12753</v>
      </c>
      <c r="S34" s="17">
        <v>0</v>
      </c>
      <c r="T34" s="17">
        <f>P34-S34</f>
        <v>10505.6</v>
      </c>
      <c r="U34" s="20">
        <f>ABS(R34-T34)</f>
        <v>2247.3999999999996</v>
      </c>
      <c r="W34" s="4">
        <v>4</v>
      </c>
      <c r="X34" s="27">
        <v>4.5</v>
      </c>
      <c r="Y34" s="27">
        <v>6</v>
      </c>
      <c r="Z34" s="16">
        <f>X34/Y34</f>
        <v>0.75</v>
      </c>
      <c r="AA34" s="17">
        <f>X34*981</f>
        <v>4414.5</v>
      </c>
      <c r="AB34" s="27">
        <v>5</v>
      </c>
      <c r="AC34" s="17">
        <f>AB34*981</f>
        <v>4905</v>
      </c>
      <c r="AD34" s="17">
        <v>0</v>
      </c>
      <c r="AE34" s="17">
        <f>AA34-AD34</f>
        <v>4414.5</v>
      </c>
      <c r="AF34" s="20">
        <f>ABS(AC34-AE34)</f>
        <v>490.5</v>
      </c>
      <c r="AH34" s="4">
        <v>4</v>
      </c>
      <c r="AI34" s="27">
        <v>2.5</v>
      </c>
      <c r="AJ34" s="27">
        <v>3</v>
      </c>
      <c r="AK34" s="16">
        <f>AI34/AJ34</f>
        <v>0.8333333333333334</v>
      </c>
      <c r="AL34" s="17">
        <f>AI34*981</f>
        <v>2452.5</v>
      </c>
      <c r="AM34" s="27">
        <v>3</v>
      </c>
      <c r="AN34" s="17">
        <f>AM34*981</f>
        <v>2943</v>
      </c>
      <c r="AO34" s="17">
        <v>0</v>
      </c>
      <c r="AP34" s="17">
        <f>AL34-AO34</f>
        <v>2452.5</v>
      </c>
      <c r="AQ34" s="20">
        <f>ABS(AN34-AP34)</f>
        <v>490.5</v>
      </c>
      <c r="AS34" s="4">
        <v>4</v>
      </c>
      <c r="AT34" s="27">
        <v>4.9</v>
      </c>
      <c r="AU34" s="27">
        <v>14</v>
      </c>
      <c r="AV34" s="16">
        <f>AT34/AU34</f>
        <v>0.35000000000000003</v>
      </c>
      <c r="AW34" s="17">
        <f>AT34*981</f>
        <v>4806.900000000001</v>
      </c>
      <c r="AX34" s="27">
        <v>6</v>
      </c>
      <c r="AY34" s="17">
        <f>AX34*981</f>
        <v>5886</v>
      </c>
      <c r="AZ34" s="17">
        <v>0</v>
      </c>
      <c r="BA34" s="17">
        <f>AW34-AZ34</f>
        <v>4806.900000000001</v>
      </c>
      <c r="BB34" s="20">
        <f>ABS(AY34-BA34)</f>
        <v>1079.0999999999995</v>
      </c>
      <c r="BD34" s="4">
        <v>4</v>
      </c>
      <c r="BE34" s="27">
        <v>1.1</v>
      </c>
      <c r="BF34" s="27">
        <v>5</v>
      </c>
      <c r="BG34" s="16">
        <f>BE34/BF34</f>
        <v>0.22000000000000003</v>
      </c>
      <c r="BH34" s="17">
        <f>BE34*981</f>
        <v>1079.1000000000001</v>
      </c>
      <c r="BI34" s="27">
        <v>2</v>
      </c>
      <c r="BJ34" s="17">
        <f>BI34*981</f>
        <v>1962</v>
      </c>
      <c r="BK34" s="17">
        <v>0</v>
      </c>
      <c r="BL34" s="17">
        <f>BH34-BK34</f>
        <v>1079.1000000000001</v>
      </c>
      <c r="BM34" s="20">
        <f>ABS(BJ34-BL34)</f>
        <v>882.8999999999999</v>
      </c>
      <c r="BO34" s="4">
        <v>4</v>
      </c>
      <c r="BP34" s="27">
        <v>1.1</v>
      </c>
      <c r="BQ34" s="27">
        <v>1</v>
      </c>
      <c r="BR34" s="16">
        <f>BP34/BQ34</f>
        <v>1.1</v>
      </c>
      <c r="BS34" s="17">
        <f>BP34*981</f>
        <v>1079.1000000000001</v>
      </c>
      <c r="BT34" s="27">
        <v>1</v>
      </c>
      <c r="BU34" s="17">
        <f>BT34*981</f>
        <v>981</v>
      </c>
      <c r="BV34" s="17">
        <v>0</v>
      </c>
      <c r="BW34" s="17">
        <f>BS34-BV34</f>
        <v>1079.1000000000001</v>
      </c>
      <c r="BX34" s="20">
        <f>ABS(BU34-BW34)</f>
        <v>98.10000000000014</v>
      </c>
      <c r="BZ34" s="4">
        <v>4</v>
      </c>
      <c r="CA34" s="27">
        <v>5.6</v>
      </c>
      <c r="CB34" s="27">
        <v>3</v>
      </c>
      <c r="CC34" s="16">
        <f>CA34/CB34</f>
        <v>1.8666666666666665</v>
      </c>
      <c r="CD34" s="17">
        <f>CA34*981</f>
        <v>5493.599999999999</v>
      </c>
      <c r="CE34" s="27">
        <v>4</v>
      </c>
      <c r="CF34" s="17">
        <f>CE34*981</f>
        <v>3924</v>
      </c>
      <c r="CG34" s="17">
        <v>0</v>
      </c>
      <c r="CH34" s="17">
        <f>CD34-CG34</f>
        <v>5493.599999999999</v>
      </c>
      <c r="CI34" s="20">
        <f>ABS(CF34-CH34)</f>
        <v>1569.5999999999995</v>
      </c>
    </row>
    <row r="35" spans="1:87" ht="13.5" thickBot="1">
      <c r="A35" s="24">
        <v>5</v>
      </c>
      <c r="B35" s="28">
        <v>2.6</v>
      </c>
      <c r="C35" s="28">
        <v>4</v>
      </c>
      <c r="D35" s="18">
        <f>B35/C35</f>
        <v>0.65</v>
      </c>
      <c r="E35" s="19">
        <f>B35*981</f>
        <v>2550.6</v>
      </c>
      <c r="F35" s="28">
        <v>13</v>
      </c>
      <c r="G35" s="19">
        <f>F35*981</f>
        <v>12753</v>
      </c>
      <c r="H35" s="19">
        <v>0</v>
      </c>
      <c r="I35" s="19">
        <f>E35-H35</f>
        <v>2550.6</v>
      </c>
      <c r="J35" s="31">
        <f>ABS(G35-I35)</f>
        <v>10202.4</v>
      </c>
      <c r="L35" s="24">
        <v>5</v>
      </c>
      <c r="M35" s="28">
        <v>7.1</v>
      </c>
      <c r="N35" s="28">
        <v>26</v>
      </c>
      <c r="O35" s="18">
        <f>M35/N35</f>
        <v>0.27307692307692305</v>
      </c>
      <c r="P35" s="19">
        <f>M35*980</f>
        <v>6958</v>
      </c>
      <c r="Q35" s="28">
        <v>8</v>
      </c>
      <c r="R35" s="19">
        <f>Q35*981</f>
        <v>7848</v>
      </c>
      <c r="S35" s="19">
        <v>0</v>
      </c>
      <c r="T35" s="19">
        <f>P35-S35</f>
        <v>6958</v>
      </c>
      <c r="U35" s="31">
        <f>ABS(R35-T35)</f>
        <v>890</v>
      </c>
      <c r="W35" s="24">
        <v>5</v>
      </c>
      <c r="X35" s="28">
        <v>11.7</v>
      </c>
      <c r="Y35" s="28">
        <v>28</v>
      </c>
      <c r="Z35" s="18">
        <f>X35/Y35</f>
        <v>0.4178571428571428</v>
      </c>
      <c r="AA35" s="19">
        <f>X35*981</f>
        <v>11477.699999999999</v>
      </c>
      <c r="AB35" s="28">
        <v>13</v>
      </c>
      <c r="AC35" s="19">
        <f>AB35*981</f>
        <v>12753</v>
      </c>
      <c r="AD35" s="19">
        <v>0</v>
      </c>
      <c r="AE35" s="19">
        <f>AA35-AD35</f>
        <v>11477.699999999999</v>
      </c>
      <c r="AF35" s="31">
        <f>ABS(AC35-AE35)</f>
        <v>1275.300000000001</v>
      </c>
      <c r="AH35" s="24">
        <v>5</v>
      </c>
      <c r="AI35" s="28">
        <v>11.2</v>
      </c>
      <c r="AJ35" s="28">
        <v>24</v>
      </c>
      <c r="AK35" s="18">
        <f>AI35/AJ35</f>
        <v>0.4666666666666666</v>
      </c>
      <c r="AL35" s="19">
        <f>AI35*981</f>
        <v>10987.199999999999</v>
      </c>
      <c r="AM35" s="28">
        <v>10</v>
      </c>
      <c r="AN35" s="19">
        <f>AM35*981</f>
        <v>9810</v>
      </c>
      <c r="AO35" s="19">
        <v>0</v>
      </c>
      <c r="AP35" s="19">
        <f>AL35-AO35</f>
        <v>10987.199999999999</v>
      </c>
      <c r="AQ35" s="31">
        <f>ABS(AN35-AP35)</f>
        <v>1177.199999999999</v>
      </c>
      <c r="AS35" s="24">
        <v>5</v>
      </c>
      <c r="AT35" s="28">
        <v>2</v>
      </c>
      <c r="AU35" s="28">
        <v>6</v>
      </c>
      <c r="AV35" s="18">
        <f>AT35/AU35</f>
        <v>0.3333333333333333</v>
      </c>
      <c r="AW35" s="19">
        <f>AT35*981</f>
        <v>1962</v>
      </c>
      <c r="AX35" s="28">
        <v>2</v>
      </c>
      <c r="AY35" s="19">
        <f>AX35*981</f>
        <v>1962</v>
      </c>
      <c r="AZ35" s="19">
        <v>0</v>
      </c>
      <c r="BA35" s="19">
        <f>AW35-AZ35</f>
        <v>1962</v>
      </c>
      <c r="BB35" s="31">
        <f>ABS(AY35-BA35)</f>
        <v>0</v>
      </c>
      <c r="BD35" s="24">
        <v>5</v>
      </c>
      <c r="BE35" s="28">
        <v>0.1</v>
      </c>
      <c r="BF35" s="28">
        <v>6</v>
      </c>
      <c r="BG35" s="18">
        <f>BE35/BF35</f>
        <v>0.016666666666666666</v>
      </c>
      <c r="BH35" s="19">
        <f>BE35*981</f>
        <v>98.10000000000001</v>
      </c>
      <c r="BI35" s="28">
        <v>0.5</v>
      </c>
      <c r="BJ35" s="19">
        <f>BI35*981</f>
        <v>490.5</v>
      </c>
      <c r="BK35" s="19">
        <v>0</v>
      </c>
      <c r="BL35" s="19">
        <f>BH35-BK35</f>
        <v>98.10000000000001</v>
      </c>
      <c r="BM35" s="31">
        <f>ABS(BJ35-BL35)</f>
        <v>392.4</v>
      </c>
      <c r="BO35" s="24">
        <v>5</v>
      </c>
      <c r="BP35" s="28">
        <v>1.9</v>
      </c>
      <c r="BQ35" s="28">
        <v>2</v>
      </c>
      <c r="BR35" s="18">
        <f>BP35/BQ35</f>
        <v>0.95</v>
      </c>
      <c r="BS35" s="19">
        <f>BP35*981</f>
        <v>1863.8999999999999</v>
      </c>
      <c r="BT35" s="28">
        <v>2</v>
      </c>
      <c r="BU35" s="19">
        <f>BT35*981</f>
        <v>1962</v>
      </c>
      <c r="BV35" s="19">
        <v>0</v>
      </c>
      <c r="BW35" s="19">
        <f>BS35-BV35</f>
        <v>1863.8999999999999</v>
      </c>
      <c r="BX35" s="31">
        <f>ABS(BU35-BW35)</f>
        <v>98.10000000000014</v>
      </c>
      <c r="BZ35" s="24">
        <v>5</v>
      </c>
      <c r="CA35" s="28">
        <v>5.8</v>
      </c>
      <c r="CB35" s="28">
        <v>16</v>
      </c>
      <c r="CC35" s="18">
        <f>CA35/CB35</f>
        <v>0.3625</v>
      </c>
      <c r="CD35" s="19">
        <f>CA35*981</f>
        <v>5689.8</v>
      </c>
      <c r="CE35" s="28">
        <v>3</v>
      </c>
      <c r="CF35" s="19">
        <f>CE35*981</f>
        <v>2943</v>
      </c>
      <c r="CG35" s="19">
        <v>0</v>
      </c>
      <c r="CH35" s="19">
        <f>CD35-CG35</f>
        <v>5689.8</v>
      </c>
      <c r="CI35" s="31">
        <f>ABS(CF35-CH35)</f>
        <v>2746.8</v>
      </c>
    </row>
    <row r="37" spans="1:78" ht="12.75">
      <c r="A37" s="21" t="str">
        <f>D1</f>
        <v>Group 1</v>
      </c>
      <c r="L37" s="21" t="str">
        <f>O1</f>
        <v>Group 2</v>
      </c>
      <c r="W37" s="21" t="str">
        <f>Z1</f>
        <v>Group 3</v>
      </c>
      <c r="AH37" s="21" t="str">
        <f>AK1</f>
        <v>Group 4</v>
      </c>
      <c r="AS37" s="21" t="str">
        <f>AV1</f>
        <v>Group 5</v>
      </c>
      <c r="BD37" s="21" t="str">
        <f>BG1</f>
        <v>Group 6</v>
      </c>
      <c r="BO37" s="21" t="str">
        <f>BR1</f>
        <v>Group 7</v>
      </c>
      <c r="BZ37" s="21" t="str">
        <f>CC1</f>
        <v>Group 8*</v>
      </c>
    </row>
    <row r="39" spans="1:83" ht="12.75">
      <c r="A39" s="36" t="s">
        <v>55</v>
      </c>
      <c r="B39" s="36"/>
      <c r="C39" s="36"/>
      <c r="D39" s="36"/>
      <c r="E39" s="36"/>
      <c r="F39" s="36"/>
      <c r="L39" s="36" t="s">
        <v>55</v>
      </c>
      <c r="M39" s="36"/>
      <c r="N39" s="36"/>
      <c r="O39" s="36"/>
      <c r="P39" s="36"/>
      <c r="Q39" s="36"/>
      <c r="W39" s="36" t="s">
        <v>55</v>
      </c>
      <c r="X39" s="36"/>
      <c r="Y39" s="36"/>
      <c r="Z39" s="36"/>
      <c r="AA39" s="36"/>
      <c r="AB39" s="36"/>
      <c r="AH39" s="36" t="s">
        <v>55</v>
      </c>
      <c r="AI39" s="36"/>
      <c r="AJ39" s="36"/>
      <c r="AK39" s="36"/>
      <c r="AL39" s="36"/>
      <c r="AM39" s="36"/>
      <c r="AS39" s="36" t="s">
        <v>55</v>
      </c>
      <c r="AT39" s="36"/>
      <c r="AU39" s="36"/>
      <c r="AV39" s="36"/>
      <c r="AW39" s="36"/>
      <c r="AX39" s="36"/>
      <c r="BD39" s="36" t="s">
        <v>55</v>
      </c>
      <c r="BE39" s="36"/>
      <c r="BF39" s="36"/>
      <c r="BG39" s="36"/>
      <c r="BH39" s="36"/>
      <c r="BI39" s="36"/>
      <c r="BO39" s="36" t="s">
        <v>55</v>
      </c>
      <c r="BP39" s="36"/>
      <c r="BQ39" s="36"/>
      <c r="BR39" s="36"/>
      <c r="BS39" s="36"/>
      <c r="BT39" s="36"/>
      <c r="BZ39" s="36" t="s">
        <v>55</v>
      </c>
      <c r="CA39" s="36"/>
      <c r="CB39" s="36"/>
      <c r="CC39" s="36"/>
      <c r="CD39" s="36"/>
      <c r="CE39" s="36"/>
    </row>
    <row r="40" ht="13.5" thickBot="1"/>
    <row r="41" spans="1:83" ht="13.5" thickBot="1">
      <c r="A41" s="32" t="s">
        <v>1</v>
      </c>
      <c r="B41" s="32" t="s">
        <v>6</v>
      </c>
      <c r="C41" s="32" t="s">
        <v>56</v>
      </c>
      <c r="D41" s="32" t="s">
        <v>57</v>
      </c>
      <c r="E41" s="32" t="s">
        <v>58</v>
      </c>
      <c r="F41" s="32" t="s">
        <v>59</v>
      </c>
      <c r="L41" s="32" t="s">
        <v>1</v>
      </c>
      <c r="M41" s="32" t="s">
        <v>6</v>
      </c>
      <c r="N41" s="32" t="s">
        <v>56</v>
      </c>
      <c r="O41" s="32" t="s">
        <v>57</v>
      </c>
      <c r="P41" s="32" t="s">
        <v>58</v>
      </c>
      <c r="Q41" s="32" t="s">
        <v>59</v>
      </c>
      <c r="W41" s="32" t="s">
        <v>1</v>
      </c>
      <c r="X41" s="32" t="s">
        <v>6</v>
      </c>
      <c r="Y41" s="32" t="s">
        <v>56</v>
      </c>
      <c r="Z41" s="32" t="s">
        <v>57</v>
      </c>
      <c r="AA41" s="32" t="s">
        <v>58</v>
      </c>
      <c r="AB41" s="32" t="s">
        <v>59</v>
      </c>
      <c r="AH41" s="32" t="s">
        <v>1</v>
      </c>
      <c r="AI41" s="32" t="s">
        <v>6</v>
      </c>
      <c r="AJ41" s="32" t="s">
        <v>56</v>
      </c>
      <c r="AK41" s="32" t="s">
        <v>57</v>
      </c>
      <c r="AL41" s="32" t="s">
        <v>58</v>
      </c>
      <c r="AM41" s="32" t="s">
        <v>59</v>
      </c>
      <c r="AS41" s="32" t="s">
        <v>1</v>
      </c>
      <c r="AT41" s="32" t="s">
        <v>6</v>
      </c>
      <c r="AU41" s="32" t="s">
        <v>56</v>
      </c>
      <c r="AV41" s="32" t="s">
        <v>57</v>
      </c>
      <c r="AW41" s="32" t="s">
        <v>58</v>
      </c>
      <c r="AX41" s="32" t="s">
        <v>59</v>
      </c>
      <c r="BD41" s="32" t="s">
        <v>1</v>
      </c>
      <c r="BE41" s="32" t="s">
        <v>6</v>
      </c>
      <c r="BF41" s="32" t="s">
        <v>56</v>
      </c>
      <c r="BG41" s="32" t="s">
        <v>57</v>
      </c>
      <c r="BH41" s="32" t="s">
        <v>58</v>
      </c>
      <c r="BI41" s="32" t="s">
        <v>59</v>
      </c>
      <c r="BO41" s="32" t="s">
        <v>1</v>
      </c>
      <c r="BP41" s="32" t="s">
        <v>6</v>
      </c>
      <c r="BQ41" s="32" t="s">
        <v>56</v>
      </c>
      <c r="BR41" s="32" t="s">
        <v>57</v>
      </c>
      <c r="BS41" s="32" t="s">
        <v>58</v>
      </c>
      <c r="BT41" s="32" t="s">
        <v>59</v>
      </c>
      <c r="BZ41" s="32" t="s">
        <v>1</v>
      </c>
      <c r="CA41" s="32" t="s">
        <v>6</v>
      </c>
      <c r="CB41" s="32" t="s">
        <v>56</v>
      </c>
      <c r="CC41" s="32" t="s">
        <v>57</v>
      </c>
      <c r="CD41" s="32" t="s">
        <v>58</v>
      </c>
      <c r="CE41" s="32" t="s">
        <v>59</v>
      </c>
    </row>
    <row r="42" spans="1:83" ht="115.5" thickBot="1">
      <c r="A42" s="33" t="s">
        <v>60</v>
      </c>
      <c r="B42" s="33" t="s">
        <v>61</v>
      </c>
      <c r="C42" s="33" t="s">
        <v>62</v>
      </c>
      <c r="D42" s="33" t="s">
        <v>63</v>
      </c>
      <c r="E42" s="33" t="s">
        <v>64</v>
      </c>
      <c r="F42" s="33" t="s">
        <v>65</v>
      </c>
      <c r="L42" s="33" t="s">
        <v>60</v>
      </c>
      <c r="M42" s="33" t="s">
        <v>61</v>
      </c>
      <c r="N42" s="33" t="s">
        <v>62</v>
      </c>
      <c r="O42" s="33" t="s">
        <v>63</v>
      </c>
      <c r="P42" s="33" t="s">
        <v>64</v>
      </c>
      <c r="Q42" s="33" t="s">
        <v>65</v>
      </c>
      <c r="W42" s="33" t="s">
        <v>60</v>
      </c>
      <c r="X42" s="33" t="s">
        <v>61</v>
      </c>
      <c r="Y42" s="33" t="s">
        <v>62</v>
      </c>
      <c r="Z42" s="33" t="s">
        <v>63</v>
      </c>
      <c r="AA42" s="33" t="s">
        <v>64</v>
      </c>
      <c r="AB42" s="33" t="s">
        <v>65</v>
      </c>
      <c r="AH42" s="33" t="s">
        <v>60</v>
      </c>
      <c r="AI42" s="33" t="s">
        <v>61</v>
      </c>
      <c r="AJ42" s="33" t="s">
        <v>62</v>
      </c>
      <c r="AK42" s="33" t="s">
        <v>63</v>
      </c>
      <c r="AL42" s="33" t="s">
        <v>64</v>
      </c>
      <c r="AM42" s="33" t="s">
        <v>65</v>
      </c>
      <c r="AS42" s="33" t="s">
        <v>60</v>
      </c>
      <c r="AT42" s="33" t="s">
        <v>61</v>
      </c>
      <c r="AU42" s="33" t="s">
        <v>62</v>
      </c>
      <c r="AV42" s="33" t="s">
        <v>63</v>
      </c>
      <c r="AW42" s="33" t="s">
        <v>64</v>
      </c>
      <c r="AX42" s="33" t="s">
        <v>65</v>
      </c>
      <c r="BD42" s="33" t="s">
        <v>60</v>
      </c>
      <c r="BE42" s="33" t="s">
        <v>61</v>
      </c>
      <c r="BF42" s="33" t="s">
        <v>62</v>
      </c>
      <c r="BG42" s="33" t="s">
        <v>63</v>
      </c>
      <c r="BH42" s="33" t="s">
        <v>64</v>
      </c>
      <c r="BI42" s="33" t="s">
        <v>65</v>
      </c>
      <c r="BO42" s="33" t="s">
        <v>60</v>
      </c>
      <c r="BP42" s="33" t="s">
        <v>61</v>
      </c>
      <c r="BQ42" s="33" t="s">
        <v>62</v>
      </c>
      <c r="BR42" s="33" t="s">
        <v>63</v>
      </c>
      <c r="BS42" s="33" t="s">
        <v>64</v>
      </c>
      <c r="BT42" s="33" t="s">
        <v>65</v>
      </c>
      <c r="BZ42" s="33" t="s">
        <v>60</v>
      </c>
      <c r="CA42" s="33" t="s">
        <v>61</v>
      </c>
      <c r="CB42" s="33" t="s">
        <v>62</v>
      </c>
      <c r="CC42" s="33" t="s">
        <v>63</v>
      </c>
      <c r="CD42" s="33" t="s">
        <v>64</v>
      </c>
      <c r="CE42" s="33" t="s">
        <v>65</v>
      </c>
    </row>
    <row r="43" spans="1:83" ht="13.5" thickBot="1">
      <c r="A43" s="34">
        <v>2.5</v>
      </c>
      <c r="B43" s="34">
        <v>104.7</v>
      </c>
      <c r="C43" s="18">
        <f>B43-A43</f>
        <v>102.2</v>
      </c>
      <c r="D43" s="34">
        <v>85.1</v>
      </c>
      <c r="E43" s="18">
        <f>A43+D43</f>
        <v>87.6</v>
      </c>
      <c r="F43" s="35">
        <f>ABS(B43-E43)</f>
        <v>17.10000000000001</v>
      </c>
      <c r="L43" s="34">
        <v>2.4</v>
      </c>
      <c r="M43" s="34">
        <v>89.5</v>
      </c>
      <c r="N43" s="18">
        <f>M43-L43</f>
        <v>87.1</v>
      </c>
      <c r="O43" s="34">
        <v>93.6</v>
      </c>
      <c r="P43" s="18">
        <f>L43+O43</f>
        <v>96</v>
      </c>
      <c r="Q43" s="35">
        <f>ABS(M43-P43)</f>
        <v>6.5</v>
      </c>
      <c r="W43" s="34">
        <v>2.3</v>
      </c>
      <c r="X43" s="34">
        <v>82.5</v>
      </c>
      <c r="Y43" s="18">
        <f>X43-W43</f>
        <v>80.2</v>
      </c>
      <c r="Z43" s="34">
        <v>109</v>
      </c>
      <c r="AA43" s="18">
        <f>W43+Z43</f>
        <v>111.3</v>
      </c>
      <c r="AB43" s="35">
        <f>ABS(X43-AA43)</f>
        <v>28.799999999999997</v>
      </c>
      <c r="AH43" s="34">
        <v>2.4</v>
      </c>
      <c r="AI43" s="34">
        <v>100.2</v>
      </c>
      <c r="AJ43" s="18">
        <f>AI43-AH43</f>
        <v>97.8</v>
      </c>
      <c r="AK43" s="34">
        <v>116.7</v>
      </c>
      <c r="AL43" s="18">
        <f>AH43+AK43</f>
        <v>119.10000000000001</v>
      </c>
      <c r="AM43" s="35">
        <f>ABS(AI43-AL43)</f>
        <v>18.900000000000006</v>
      </c>
      <c r="AS43" s="34">
        <v>2.3</v>
      </c>
      <c r="AT43" s="34">
        <v>106.6</v>
      </c>
      <c r="AU43" s="18">
        <f>AT43-AS43</f>
        <v>104.3</v>
      </c>
      <c r="AV43" s="34">
        <v>129</v>
      </c>
      <c r="AW43" s="18">
        <f>AS43+AV43</f>
        <v>131.3</v>
      </c>
      <c r="AX43" s="35">
        <f>ABS(AT43-AW43)</f>
        <v>24.700000000000017</v>
      </c>
      <c r="BD43" s="34">
        <v>2.4</v>
      </c>
      <c r="BE43" s="34">
        <v>102.6</v>
      </c>
      <c r="BF43" s="18">
        <f>BE43-BD43</f>
        <v>100.19999999999999</v>
      </c>
      <c r="BG43" s="34">
        <v>12</v>
      </c>
      <c r="BH43" s="18">
        <f>BD43+BG43</f>
        <v>14.4</v>
      </c>
      <c r="BI43" s="35">
        <f>ABS(BE43-BH43)</f>
        <v>88.19999999999999</v>
      </c>
      <c r="BO43" s="34">
        <v>2.3</v>
      </c>
      <c r="BP43" s="34">
        <v>97.3</v>
      </c>
      <c r="BQ43" s="18">
        <f>BP43-BO43</f>
        <v>95</v>
      </c>
      <c r="BR43" s="34">
        <v>61.7</v>
      </c>
      <c r="BS43" s="18">
        <f>BO43+BR43</f>
        <v>64</v>
      </c>
      <c r="BT43" s="35">
        <f>ABS(BP43-BS43)</f>
        <v>33.3</v>
      </c>
      <c r="BZ43" s="34">
        <v>2.4</v>
      </c>
      <c r="CA43" s="34">
        <v>109.7</v>
      </c>
      <c r="CB43" s="18">
        <f>CA43-BZ43</f>
        <v>107.3</v>
      </c>
      <c r="CC43" s="34">
        <v>50</v>
      </c>
      <c r="CD43" s="18">
        <f>BZ43+CC43</f>
        <v>52.4</v>
      </c>
      <c r="CE43" s="35">
        <f>ABS(CA43-CD43)</f>
        <v>57.300000000000004</v>
      </c>
    </row>
  </sheetData>
  <sheetProtection/>
  <mergeCells count="24">
    <mergeCell ref="BO3:BX3"/>
    <mergeCell ref="BO19:BX19"/>
    <mergeCell ref="BO39:BT39"/>
    <mergeCell ref="BZ3:CI3"/>
    <mergeCell ref="BZ19:CI19"/>
    <mergeCell ref="BZ39:CE39"/>
    <mergeCell ref="W3:AF3"/>
    <mergeCell ref="W19:AF19"/>
    <mergeCell ref="AS39:AX39"/>
    <mergeCell ref="BD39:BI39"/>
    <mergeCell ref="AS3:BB3"/>
    <mergeCell ref="AS19:BB19"/>
    <mergeCell ref="BD3:BM3"/>
    <mergeCell ref="BD19:BM19"/>
    <mergeCell ref="A39:F39"/>
    <mergeCell ref="L39:Q39"/>
    <mergeCell ref="W39:AB39"/>
    <mergeCell ref="AH39:AM39"/>
    <mergeCell ref="AH3:AQ3"/>
    <mergeCell ref="AH19:AQ19"/>
    <mergeCell ref="A3:J3"/>
    <mergeCell ref="A19:J19"/>
    <mergeCell ref="L3:U3"/>
    <mergeCell ref="L19:U19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Pima Community College, 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nwinstructor</dc:creator>
  <cp:keywords/>
  <dc:description/>
  <cp:lastModifiedBy>Denise</cp:lastModifiedBy>
  <cp:lastPrinted>2013-11-12T20:50:41Z</cp:lastPrinted>
  <dcterms:created xsi:type="dcterms:W3CDTF">2006-10-30T23:07:31Z</dcterms:created>
  <dcterms:modified xsi:type="dcterms:W3CDTF">2014-06-03T18:14:28Z</dcterms:modified>
  <cp:category/>
  <cp:version/>
  <cp:contentType/>
  <cp:contentStatus/>
</cp:coreProperties>
</file>