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570" yWindow="150" windowWidth="15480" windowHeight="94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4" i="1" l="1"/>
  <c r="C45" i="1" s="1"/>
  <c r="B44" i="1"/>
  <c r="B45" i="1" s="1"/>
  <c r="G43" i="1"/>
  <c r="F43" i="1"/>
  <c r="H43" i="1" s="1"/>
  <c r="D43" i="1"/>
  <c r="C35" i="1"/>
  <c r="C36" i="1" s="1"/>
  <c r="B35" i="1"/>
  <c r="B36" i="1" s="1"/>
  <c r="G34" i="1"/>
  <c r="F34" i="1"/>
  <c r="H34" i="1" s="1"/>
  <c r="D34" i="1"/>
  <c r="C26" i="1"/>
  <c r="C27" i="1" s="1"/>
  <c r="B26" i="1"/>
  <c r="B27" i="1" s="1"/>
  <c r="G25" i="1"/>
  <c r="F25" i="1"/>
  <c r="H25" i="1" s="1"/>
  <c r="D25" i="1"/>
  <c r="D16" i="1"/>
  <c r="C17" i="1"/>
  <c r="B17" i="1"/>
  <c r="B18" i="1" s="1"/>
  <c r="B8" i="1"/>
  <c r="B9" i="1" s="1"/>
  <c r="C8" i="1"/>
  <c r="C9" i="1" s="1"/>
  <c r="F9" i="1" s="1"/>
  <c r="H9" i="1" s="1"/>
  <c r="F17" i="1"/>
  <c r="G16" i="1"/>
  <c r="F16" i="1"/>
  <c r="G7" i="1"/>
  <c r="F7" i="1"/>
  <c r="H7" i="1" s="1"/>
  <c r="D7" i="1"/>
  <c r="D9" i="1" l="1"/>
  <c r="G9" i="1"/>
  <c r="F8" i="1"/>
  <c r="H8" i="1" s="1"/>
  <c r="G17" i="1"/>
  <c r="D17" i="1"/>
  <c r="D8" i="1"/>
  <c r="G8" i="1"/>
  <c r="F45" i="1"/>
  <c r="H45" i="1" s="1"/>
  <c r="G45" i="1"/>
  <c r="D45" i="1"/>
  <c r="F44" i="1"/>
  <c r="H44" i="1" s="1"/>
  <c r="D44" i="1"/>
  <c r="G44" i="1"/>
  <c r="F36" i="1"/>
  <c r="H36" i="1" s="1"/>
  <c r="G36" i="1"/>
  <c r="D36" i="1"/>
  <c r="F35" i="1"/>
  <c r="H35" i="1" s="1"/>
  <c r="D35" i="1"/>
  <c r="G35" i="1"/>
  <c r="F27" i="1"/>
  <c r="H27" i="1" s="1"/>
  <c r="G27" i="1"/>
  <c r="D27" i="1"/>
  <c r="F26" i="1"/>
  <c r="H26" i="1" s="1"/>
  <c r="D26" i="1"/>
  <c r="G26" i="1"/>
  <c r="G18" i="1"/>
  <c r="C18" i="1"/>
  <c r="H16" i="1"/>
  <c r="H17" i="1"/>
  <c r="F18" i="1" l="1"/>
  <c r="H18" i="1" s="1"/>
  <c r="D18" i="1"/>
</calcChain>
</file>

<file path=xl/sharedStrings.xml><?xml version="1.0" encoding="utf-8"?>
<sst xmlns="http://schemas.openxmlformats.org/spreadsheetml/2006/main" count="101" uniqueCount="21">
  <si>
    <t>A</t>
  </si>
  <si>
    <t>B</t>
  </si>
  <si>
    <t>C</t>
  </si>
  <si>
    <t>E</t>
  </si>
  <si>
    <t>F</t>
  </si>
  <si>
    <t>G</t>
  </si>
  <si>
    <t>Toricelli Bottle Data</t>
  </si>
  <si>
    <t>Trial</t>
  </si>
  <si>
    <t>hole 1 (bottom)</t>
  </si>
  <si>
    <t>hole 2</t>
  </si>
  <si>
    <t>h in m</t>
  </si>
  <si>
    <t>H in m</t>
  </si>
  <si>
    <t>D in m</t>
  </si>
  <si>
    <t>Calculated v
in m/s</t>
  </si>
  <si>
    <t>Calculated t in s</t>
  </si>
  <si>
    <t>H + h in m</t>
  </si>
  <si>
    <t>I</t>
  </si>
  <si>
    <t>J</t>
  </si>
  <si>
    <t>D calc 
in m</t>
  </si>
  <si>
    <t>Toricelli's Law Check Sheet</t>
  </si>
  <si>
    <t>hole 3 (top)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</si>
</sst>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left" indent="5"/>
    </xf>
    <xf numFmtId="0" fontId="1" fillId="2" borderId="7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/>
  </sheetViews>
  <sheetFormatPr defaultRowHeight="12.75" x14ac:dyDescent="0.2"/>
  <cols>
    <col min="1" max="1" width="14.5703125" style="1" customWidth="1"/>
    <col min="2" max="2" width="10.5703125" style="1" customWidth="1"/>
    <col min="3" max="4" width="12.140625" style="1" customWidth="1"/>
    <col min="5" max="5" width="8.140625" style="1" customWidth="1"/>
    <col min="6" max="6" width="12.28515625" style="1" bestFit="1" customWidth="1"/>
    <col min="7" max="7" width="12.42578125" style="1" customWidth="1"/>
    <col min="8" max="16384" width="9.140625" style="1"/>
  </cols>
  <sheetData>
    <row r="1" spans="1:8" x14ac:dyDescent="0.2">
      <c r="A1" s="1" t="s">
        <v>19</v>
      </c>
    </row>
    <row r="3" spans="1:8" x14ac:dyDescent="0.2">
      <c r="A3" s="17" t="s">
        <v>6</v>
      </c>
      <c r="B3" s="17"/>
      <c r="C3" s="17"/>
      <c r="D3" s="17"/>
      <c r="E3" s="17"/>
      <c r="F3" s="17"/>
      <c r="G3" s="17"/>
    </row>
    <row r="4" spans="1:8" ht="13.5" thickBot="1" x14ac:dyDescent="0.25"/>
    <row r="5" spans="1:8" x14ac:dyDescent="0.2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16</v>
      </c>
      <c r="H5" s="4" t="s">
        <v>17</v>
      </c>
    </row>
    <row r="6" spans="1:8" ht="30" customHeight="1" x14ac:dyDescent="0.2">
      <c r="A6" s="5" t="s">
        <v>7</v>
      </c>
      <c r="B6" s="6" t="s">
        <v>11</v>
      </c>
      <c r="C6" s="7" t="s">
        <v>10</v>
      </c>
      <c r="D6" s="7" t="s">
        <v>15</v>
      </c>
      <c r="E6" s="7" t="s">
        <v>12</v>
      </c>
      <c r="F6" s="7" t="s">
        <v>13</v>
      </c>
      <c r="G6" s="8" t="s">
        <v>14</v>
      </c>
      <c r="H6" s="8" t="s">
        <v>18</v>
      </c>
    </row>
    <row r="7" spans="1:8" x14ac:dyDescent="0.2">
      <c r="A7" s="5" t="s">
        <v>8</v>
      </c>
      <c r="B7" s="11">
        <v>0.52</v>
      </c>
      <c r="C7" s="11">
        <v>0.16700000000000001</v>
      </c>
      <c r="D7" s="13">
        <f>B7+C7</f>
        <v>0.68700000000000006</v>
      </c>
      <c r="E7" s="11">
        <v>0.51500000000000001</v>
      </c>
      <c r="F7" s="13">
        <f>SQRT(2*9.81*C7)</f>
        <v>1.8101215428804776</v>
      </c>
      <c r="G7" s="14">
        <f>SQRT(2*B7/9.81)</f>
        <v>0.32559832793164928</v>
      </c>
      <c r="H7" s="14">
        <f>2*SQRT(E7*F7)</f>
        <v>1.9310231428788687</v>
      </c>
    </row>
    <row r="8" spans="1:8" x14ac:dyDescent="0.2">
      <c r="A8" s="5" t="s">
        <v>9</v>
      </c>
      <c r="B8" s="13">
        <f>B7+0.05</f>
        <v>0.57000000000000006</v>
      </c>
      <c r="C8" s="13">
        <f>C7-0.05</f>
        <v>0.11700000000000001</v>
      </c>
      <c r="D8" s="13">
        <f t="shared" ref="D8:D9" si="0">B8+C8</f>
        <v>0.68700000000000006</v>
      </c>
      <c r="E8" s="11">
        <v>0.40500000000000003</v>
      </c>
      <c r="F8" s="13">
        <f t="shared" ref="F8:F9" si="1">SQRT(2*9.81*C8)</f>
        <v>1.5151039568293656</v>
      </c>
      <c r="G8" s="14">
        <f t="shared" ref="G8:G9" si="2">SQRT(2*B8/9.81)</f>
        <v>0.34089287330528983</v>
      </c>
      <c r="H8" s="14">
        <f t="shared" ref="H8:H9" si="3">2*SQRT(E8*F8)</f>
        <v>1.5666743152498455</v>
      </c>
    </row>
    <row r="9" spans="1:8" ht="13.5" thickBot="1" x14ac:dyDescent="0.25">
      <c r="A9" s="10" t="s">
        <v>20</v>
      </c>
      <c r="B9" s="15">
        <f>B8+0.05</f>
        <v>0.62000000000000011</v>
      </c>
      <c r="C9" s="15">
        <f>C8-0.05</f>
        <v>6.7000000000000004E-2</v>
      </c>
      <c r="D9" s="15">
        <f t="shared" si="0"/>
        <v>0.68700000000000006</v>
      </c>
      <c r="E9" s="12">
        <v>0.33600000000000002</v>
      </c>
      <c r="F9" s="15">
        <f t="shared" si="1"/>
        <v>1.1465339070433112</v>
      </c>
      <c r="G9" s="16">
        <f t="shared" si="2"/>
        <v>0.35553007044241275</v>
      </c>
      <c r="H9" s="16">
        <f t="shared" si="3"/>
        <v>1.2413466764229122</v>
      </c>
    </row>
    <row r="10" spans="1:8" x14ac:dyDescent="0.2">
      <c r="A10" s="9"/>
      <c r="B10" s="9"/>
    </row>
    <row r="11" spans="1:8" x14ac:dyDescent="0.2">
      <c r="A11" s="9"/>
      <c r="B11" s="9"/>
    </row>
    <row r="12" spans="1:8" x14ac:dyDescent="0.2">
      <c r="A12" s="17" t="s">
        <v>6</v>
      </c>
      <c r="B12" s="17"/>
      <c r="C12" s="17"/>
      <c r="D12" s="17"/>
      <c r="E12" s="17"/>
      <c r="F12" s="17"/>
      <c r="G12" s="17"/>
    </row>
    <row r="13" spans="1:8" ht="13.5" thickBot="1" x14ac:dyDescent="0.25"/>
    <row r="14" spans="1:8" x14ac:dyDescent="0.2">
      <c r="A14" s="2" t="s">
        <v>0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4" t="s">
        <v>16</v>
      </c>
      <c r="H14" s="4" t="s">
        <v>17</v>
      </c>
    </row>
    <row r="15" spans="1:8" ht="25.5" x14ac:dyDescent="0.2">
      <c r="A15" s="5" t="s">
        <v>7</v>
      </c>
      <c r="B15" s="6" t="s">
        <v>11</v>
      </c>
      <c r="C15" s="7" t="s">
        <v>10</v>
      </c>
      <c r="D15" s="7" t="s">
        <v>15</v>
      </c>
      <c r="E15" s="7" t="s">
        <v>12</v>
      </c>
      <c r="F15" s="7" t="s">
        <v>13</v>
      </c>
      <c r="G15" s="8" t="s">
        <v>14</v>
      </c>
      <c r="H15" s="8" t="s">
        <v>18</v>
      </c>
    </row>
    <row r="16" spans="1:8" x14ac:dyDescent="0.2">
      <c r="A16" s="5" t="s">
        <v>8</v>
      </c>
      <c r="B16" s="11">
        <v>0.57999999999999996</v>
      </c>
      <c r="C16" s="11">
        <v>0.21</v>
      </c>
      <c r="D16" s="13">
        <f>B16+C16</f>
        <v>0.78999999999999992</v>
      </c>
      <c r="E16" s="11">
        <v>0.42</v>
      </c>
      <c r="F16" s="13">
        <f>SQRT(2*9.81*C16)</f>
        <v>2.0298275788844724</v>
      </c>
      <c r="G16" s="14">
        <f>SQRT(2*B16/9.81)</f>
        <v>0.34387016016808802</v>
      </c>
      <c r="H16" s="14">
        <f>2*SQRT(E16*F16)</f>
        <v>1.8466484052265915</v>
      </c>
    </row>
    <row r="17" spans="1:8" x14ac:dyDescent="0.2">
      <c r="A17" s="5" t="s">
        <v>9</v>
      </c>
      <c r="B17" s="13">
        <f>B16+0.05</f>
        <v>0.63</v>
      </c>
      <c r="C17" s="13">
        <f>C16-0.05</f>
        <v>0.15999999999999998</v>
      </c>
      <c r="D17" s="13">
        <f t="shared" ref="D17:D18" si="4">B17+C17</f>
        <v>0.79</v>
      </c>
      <c r="E17" s="11">
        <v>0.34</v>
      </c>
      <c r="F17" s="13">
        <f t="shared" ref="F17:F18" si="5">SQRT(2*9.81*C17)</f>
        <v>1.7717787672280081</v>
      </c>
      <c r="G17" s="14">
        <f t="shared" ref="G17:G18" si="6">SQRT(2*B17/9.81)</f>
        <v>0.35838577953439654</v>
      </c>
      <c r="H17" s="14">
        <f t="shared" ref="H17:H18" si="7">2*SQRT(E17*F17)</f>
        <v>1.5522947926956694</v>
      </c>
    </row>
    <row r="18" spans="1:8" ht="13.5" thickBot="1" x14ac:dyDescent="0.25">
      <c r="A18" s="10" t="s">
        <v>20</v>
      </c>
      <c r="B18" s="15">
        <f>B17+0.05</f>
        <v>0.68</v>
      </c>
      <c r="C18" s="15">
        <f>C17-0.05</f>
        <v>0.10999999999999997</v>
      </c>
      <c r="D18" s="15">
        <f t="shared" si="4"/>
        <v>0.79</v>
      </c>
      <c r="E18" s="12">
        <v>0.22</v>
      </c>
      <c r="F18" s="15">
        <f t="shared" si="5"/>
        <v>1.4690813456034351</v>
      </c>
      <c r="G18" s="16">
        <f t="shared" si="6"/>
        <v>0.37233593284952721</v>
      </c>
      <c r="H18" s="16">
        <f t="shared" si="7"/>
        <v>1.1370099314126605</v>
      </c>
    </row>
    <row r="19" spans="1:8" x14ac:dyDescent="0.2">
      <c r="A19" s="9"/>
      <c r="B19" s="9"/>
    </row>
    <row r="21" spans="1:8" x14ac:dyDescent="0.2">
      <c r="A21" s="17" t="s">
        <v>6</v>
      </c>
      <c r="B21" s="17"/>
      <c r="C21" s="17"/>
      <c r="D21" s="17"/>
      <c r="E21" s="17"/>
      <c r="F21" s="17"/>
      <c r="G21" s="17"/>
    </row>
    <row r="22" spans="1:8" ht="13.5" thickBot="1" x14ac:dyDescent="0.25"/>
    <row r="23" spans="1:8" x14ac:dyDescent="0.2">
      <c r="A23" s="2" t="s">
        <v>0</v>
      </c>
      <c r="B23" s="3" t="s">
        <v>1</v>
      </c>
      <c r="C23" s="3" t="s">
        <v>2</v>
      </c>
      <c r="D23" s="3" t="s">
        <v>3</v>
      </c>
      <c r="E23" s="3" t="s">
        <v>4</v>
      </c>
      <c r="F23" s="3" t="s">
        <v>5</v>
      </c>
      <c r="G23" s="4" t="s">
        <v>16</v>
      </c>
      <c r="H23" s="4" t="s">
        <v>17</v>
      </c>
    </row>
    <row r="24" spans="1:8" ht="25.5" x14ac:dyDescent="0.2">
      <c r="A24" s="5" t="s">
        <v>7</v>
      </c>
      <c r="B24" s="6" t="s">
        <v>11</v>
      </c>
      <c r="C24" s="7" t="s">
        <v>10</v>
      </c>
      <c r="D24" s="7" t="s">
        <v>15</v>
      </c>
      <c r="E24" s="7" t="s">
        <v>12</v>
      </c>
      <c r="F24" s="7" t="s">
        <v>13</v>
      </c>
      <c r="G24" s="8" t="s">
        <v>14</v>
      </c>
      <c r="H24" s="8" t="s">
        <v>18</v>
      </c>
    </row>
    <row r="25" spans="1:8" x14ac:dyDescent="0.2">
      <c r="A25" s="5" t="s">
        <v>8</v>
      </c>
      <c r="B25" s="11">
        <v>0.57999999999999996</v>
      </c>
      <c r="C25" s="11">
        <v>0.22</v>
      </c>
      <c r="D25" s="13">
        <f>B25+C25</f>
        <v>0.79999999999999993</v>
      </c>
      <c r="E25" s="11">
        <v>0.25</v>
      </c>
      <c r="F25" s="13">
        <f>SQRT(2*9.81*C25)</f>
        <v>2.0775947631816942</v>
      </c>
      <c r="G25" s="14">
        <f>SQRT(2*B25/9.81)</f>
        <v>0.34387016016808802</v>
      </c>
      <c r="H25" s="14">
        <f>2*SQRT(E25*F25)</f>
        <v>1.4413864031486123</v>
      </c>
    </row>
    <row r="26" spans="1:8" x14ac:dyDescent="0.2">
      <c r="A26" s="5" t="s">
        <v>9</v>
      </c>
      <c r="B26" s="13">
        <f>B25+0.05</f>
        <v>0.63</v>
      </c>
      <c r="C26" s="13">
        <f>C25-0.05</f>
        <v>0.16999999999999998</v>
      </c>
      <c r="D26" s="13">
        <f t="shared" ref="D26:D27" si="8">B26+C26</f>
        <v>0.8</v>
      </c>
      <c r="E26" s="11">
        <v>0.18</v>
      </c>
      <c r="F26" s="13">
        <f t="shared" ref="F26:F27" si="9">SQRT(2*9.81*C26)</f>
        <v>1.826307750626931</v>
      </c>
      <c r="G26" s="14">
        <f t="shared" ref="G26:G27" si="10">SQRT(2*B26/9.81)</f>
        <v>0.35838577953439654</v>
      </c>
      <c r="H26" s="14">
        <f t="shared" ref="H26:H27" si="11">2*SQRT(E26*F26)</f>
        <v>1.1467090217014035</v>
      </c>
    </row>
    <row r="27" spans="1:8" ht="13.5" thickBot="1" x14ac:dyDescent="0.25">
      <c r="A27" s="10" t="s">
        <v>20</v>
      </c>
      <c r="B27" s="15">
        <f>B26+0.05</f>
        <v>0.68</v>
      </c>
      <c r="C27" s="15">
        <f>C26-0.05</f>
        <v>0.11999999999999998</v>
      </c>
      <c r="D27" s="15">
        <f t="shared" si="8"/>
        <v>0.8</v>
      </c>
      <c r="E27" s="12">
        <v>0.15</v>
      </c>
      <c r="F27" s="15">
        <f t="shared" si="9"/>
        <v>1.5344054223053305</v>
      </c>
      <c r="G27" s="16">
        <f t="shared" si="10"/>
        <v>0.37233593284952721</v>
      </c>
      <c r="H27" s="16">
        <f t="shared" si="11"/>
        <v>0.95950156507595041</v>
      </c>
    </row>
    <row r="28" spans="1:8" x14ac:dyDescent="0.2">
      <c r="A28" s="9"/>
      <c r="B28" s="9"/>
    </row>
    <row r="30" spans="1:8" x14ac:dyDescent="0.2">
      <c r="A30" s="17" t="s">
        <v>6</v>
      </c>
      <c r="B30" s="17"/>
      <c r="C30" s="17"/>
      <c r="D30" s="17"/>
      <c r="E30" s="17"/>
      <c r="F30" s="17"/>
      <c r="G30" s="17"/>
    </row>
    <row r="31" spans="1:8" ht="13.5" thickBot="1" x14ac:dyDescent="0.25"/>
    <row r="32" spans="1:8" x14ac:dyDescent="0.2">
      <c r="A32" s="2" t="s">
        <v>0</v>
      </c>
      <c r="B32" s="3" t="s">
        <v>1</v>
      </c>
      <c r="C32" s="3" t="s">
        <v>2</v>
      </c>
      <c r="D32" s="3" t="s">
        <v>3</v>
      </c>
      <c r="E32" s="3" t="s">
        <v>4</v>
      </c>
      <c r="F32" s="3" t="s">
        <v>5</v>
      </c>
      <c r="G32" s="4" t="s">
        <v>16</v>
      </c>
      <c r="H32" s="3" t="s">
        <v>17</v>
      </c>
    </row>
    <row r="33" spans="1:8" ht="25.5" x14ac:dyDescent="0.2">
      <c r="A33" s="5" t="s">
        <v>7</v>
      </c>
      <c r="B33" s="6" t="s">
        <v>11</v>
      </c>
      <c r="C33" s="7" t="s">
        <v>10</v>
      </c>
      <c r="D33" s="7" t="s">
        <v>15</v>
      </c>
      <c r="E33" s="7" t="s">
        <v>12</v>
      </c>
      <c r="F33" s="7" t="s">
        <v>13</v>
      </c>
      <c r="G33" s="8" t="s">
        <v>14</v>
      </c>
      <c r="H33" s="7" t="s">
        <v>18</v>
      </c>
    </row>
    <row r="34" spans="1:8" x14ac:dyDescent="0.2">
      <c r="A34" s="5" t="s">
        <v>8</v>
      </c>
      <c r="B34" s="11">
        <v>1.17</v>
      </c>
      <c r="C34" s="11">
        <v>0.17</v>
      </c>
      <c r="D34" s="13">
        <f>B34+C34</f>
        <v>1.3399999999999999</v>
      </c>
      <c r="E34" s="11">
        <v>0.67</v>
      </c>
      <c r="F34" s="13">
        <f>SQRT(2*9.81*C34)</f>
        <v>1.826307750626931</v>
      </c>
      <c r="G34" s="14">
        <f>SQRT(2*B34/9.81)</f>
        <v>0.48839749189747395</v>
      </c>
      <c r="H34" s="13">
        <f>2*SQRT(E34*F34)</f>
        <v>2.2123527683622646</v>
      </c>
    </row>
    <row r="35" spans="1:8" x14ac:dyDescent="0.2">
      <c r="A35" s="5" t="s">
        <v>9</v>
      </c>
      <c r="B35" s="13">
        <f>B34+0.05</f>
        <v>1.22</v>
      </c>
      <c r="C35" s="13">
        <f>C34-0.05</f>
        <v>0.12000000000000001</v>
      </c>
      <c r="D35" s="13">
        <f t="shared" ref="D35:D36" si="12">B35+C35</f>
        <v>1.34</v>
      </c>
      <c r="E35" s="11">
        <v>0.52</v>
      </c>
      <c r="F35" s="13">
        <f t="shared" ref="F35:F36" si="13">SQRT(2*9.81*C35)</f>
        <v>1.5344054223053307</v>
      </c>
      <c r="G35" s="14">
        <f t="shared" ref="G35:G36" si="14">SQRT(2*B35/9.81)</f>
        <v>0.4987241622482248</v>
      </c>
      <c r="H35" s="13">
        <f t="shared" ref="H35:H36" si="15">2*SQRT(E35*F35)</f>
        <v>1.7864946902790078</v>
      </c>
    </row>
    <row r="36" spans="1:8" ht="13.5" thickBot="1" x14ac:dyDescent="0.25">
      <c r="A36" s="10" t="s">
        <v>20</v>
      </c>
      <c r="B36" s="13">
        <f>B35+0.05</f>
        <v>1.27</v>
      </c>
      <c r="C36" s="13">
        <f>C35-0.05</f>
        <v>7.0000000000000007E-2</v>
      </c>
      <c r="D36" s="13">
        <f t="shared" si="12"/>
        <v>1.34</v>
      </c>
      <c r="E36" s="11">
        <v>0.38</v>
      </c>
      <c r="F36" s="13">
        <f t="shared" si="13"/>
        <v>1.1719214990774767</v>
      </c>
      <c r="G36" s="14">
        <f t="shared" si="14"/>
        <v>0.50884130131961991</v>
      </c>
      <c r="H36" s="13">
        <f t="shared" si="15"/>
        <v>1.3346612598699958</v>
      </c>
    </row>
    <row r="37" spans="1:8" x14ac:dyDescent="0.2">
      <c r="A37" s="9"/>
      <c r="B37" s="9"/>
    </row>
    <row r="39" spans="1:8" x14ac:dyDescent="0.2">
      <c r="A39" s="17" t="s">
        <v>6</v>
      </c>
      <c r="B39" s="17"/>
      <c r="C39" s="17"/>
      <c r="D39" s="17"/>
      <c r="E39" s="17"/>
      <c r="F39" s="17"/>
      <c r="G39" s="17"/>
    </row>
    <row r="40" spans="1:8" ht="13.5" thickBot="1" x14ac:dyDescent="0.25"/>
    <row r="41" spans="1:8" x14ac:dyDescent="0.2">
      <c r="A41" s="2" t="s">
        <v>0</v>
      </c>
      <c r="B41" s="3" t="s">
        <v>1</v>
      </c>
      <c r="C41" s="3" t="s">
        <v>2</v>
      </c>
      <c r="D41" s="3" t="s">
        <v>3</v>
      </c>
      <c r="E41" s="3" t="s">
        <v>4</v>
      </c>
      <c r="F41" s="3" t="s">
        <v>5</v>
      </c>
      <c r="G41" s="4" t="s">
        <v>16</v>
      </c>
      <c r="H41" s="4" t="s">
        <v>17</v>
      </c>
    </row>
    <row r="42" spans="1:8" ht="25.5" x14ac:dyDescent="0.2">
      <c r="A42" s="5" t="s">
        <v>7</v>
      </c>
      <c r="B42" s="6" t="s">
        <v>11</v>
      </c>
      <c r="C42" s="7" t="s">
        <v>10</v>
      </c>
      <c r="D42" s="7" t="s">
        <v>15</v>
      </c>
      <c r="E42" s="7" t="s">
        <v>12</v>
      </c>
      <c r="F42" s="7" t="s">
        <v>13</v>
      </c>
      <c r="G42" s="8" t="s">
        <v>14</v>
      </c>
      <c r="H42" s="8" t="s">
        <v>18</v>
      </c>
    </row>
    <row r="43" spans="1:8" x14ac:dyDescent="0.2">
      <c r="A43" s="5" t="s">
        <v>8</v>
      </c>
      <c r="B43" s="11">
        <v>0.65</v>
      </c>
      <c r="C43" s="11">
        <v>1.4</v>
      </c>
      <c r="D43" s="13">
        <f>B43+C43</f>
        <v>2.0499999999999998</v>
      </c>
      <c r="E43" s="11">
        <v>0.52</v>
      </c>
      <c r="F43" s="13">
        <f>SQRT(2*9.81*C43)</f>
        <v>5.2409922724613898</v>
      </c>
      <c r="G43" s="14">
        <f>SQRT(2*B43/9.81)</f>
        <v>0.36402999730771812</v>
      </c>
      <c r="H43" s="14">
        <f>2*SQRT(E43*F43)</f>
        <v>3.3017062144775529</v>
      </c>
    </row>
    <row r="44" spans="1:8" x14ac:dyDescent="0.2">
      <c r="A44" s="5" t="s">
        <v>9</v>
      </c>
      <c r="B44" s="13">
        <f>B43+0.05</f>
        <v>0.70000000000000007</v>
      </c>
      <c r="C44" s="13">
        <f>C43-0.05</f>
        <v>1.3499999999999999</v>
      </c>
      <c r="D44" s="13">
        <f t="shared" ref="D44:D45" si="16">B44+C44</f>
        <v>2.0499999999999998</v>
      </c>
      <c r="E44" s="11">
        <v>0.45</v>
      </c>
      <c r="F44" s="13">
        <f t="shared" ref="F44:F45" si="17">SQRT(2*9.81*C44)</f>
        <v>5.146552243978487</v>
      </c>
      <c r="G44" s="14">
        <f t="shared" ref="G44:G45" si="18">SQRT(2*B44/9.81)</f>
        <v>0.37777178144788404</v>
      </c>
      <c r="H44" s="14">
        <f t="shared" ref="H44:H45" si="19">2*SQRT(E44*F44)</f>
        <v>3.0436481464126692</v>
      </c>
    </row>
    <row r="45" spans="1:8" ht="13.5" thickBot="1" x14ac:dyDescent="0.25">
      <c r="A45" s="10" t="s">
        <v>20</v>
      </c>
      <c r="B45" s="15">
        <f>B44+0.05</f>
        <v>0.75000000000000011</v>
      </c>
      <c r="C45" s="15">
        <f>C44-0.05</f>
        <v>1.2999999999999998</v>
      </c>
      <c r="D45" s="15">
        <f t="shared" si="16"/>
        <v>2.0499999999999998</v>
      </c>
      <c r="E45" s="12">
        <v>0.3</v>
      </c>
      <c r="F45" s="15">
        <f t="shared" si="17"/>
        <v>5.0503465227645519</v>
      </c>
      <c r="G45" s="16">
        <f t="shared" si="18"/>
        <v>0.39103094350288753</v>
      </c>
      <c r="H45" s="16">
        <f t="shared" si="19"/>
        <v>2.4617911827199039</v>
      </c>
    </row>
    <row r="46" spans="1:8" x14ac:dyDescent="0.2">
      <c r="A46" s="9"/>
      <c r="B46" s="9"/>
    </row>
  </sheetData>
  <mergeCells count="5">
    <mergeCell ref="A3:G3"/>
    <mergeCell ref="A12:G12"/>
    <mergeCell ref="A21:G21"/>
    <mergeCell ref="A30:G30"/>
    <mergeCell ref="A39:G39"/>
  </mergeCells>
  <pageMargins left="0.7" right="0.7" top="0.75" bottom="0.75" header="0.3" footer="0.3"/>
  <pageSetup orientation="portrait" horizontalDpi="300" verticalDpi="300" r:id="rId1"/>
  <ignoredErrors>
    <ignoredError sqref="F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2010-06-26T19:20:14Z</cp:lastPrinted>
  <dcterms:created xsi:type="dcterms:W3CDTF">2010-06-26T17:49:59Z</dcterms:created>
  <dcterms:modified xsi:type="dcterms:W3CDTF">2014-06-01T02:23:54Z</dcterms:modified>
</cp:coreProperties>
</file>