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730" windowHeight="97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49" i="1" l="1"/>
  <c r="C149" i="1"/>
  <c r="B151" i="1"/>
  <c r="C151" i="1" s="1"/>
  <c r="B152" i="1"/>
  <c r="C152" i="1" s="1"/>
  <c r="B153" i="1"/>
  <c r="C153" i="1" s="1"/>
  <c r="B150" i="1"/>
  <c r="C150" i="1" s="1"/>
  <c r="F11" i="1"/>
  <c r="D12" i="1"/>
  <c r="E13" i="1"/>
  <c r="F13" i="1" s="1"/>
  <c r="B13" i="1"/>
  <c r="C13" i="1" s="1"/>
  <c r="D13" i="1" s="1"/>
  <c r="A14" i="1"/>
  <c r="B14" i="1" s="1"/>
  <c r="G13" i="1" l="1"/>
  <c r="D153" i="1"/>
  <c r="D151" i="1"/>
  <c r="D152" i="1"/>
  <c r="C14" i="1"/>
  <c r="D14" i="1" s="1"/>
  <c r="A15" i="1"/>
  <c r="E14" i="1"/>
  <c r="F14" i="1" s="1"/>
  <c r="G14" i="1" l="1"/>
  <c r="E15" i="1"/>
  <c r="F15" i="1" s="1"/>
  <c r="A16" i="1"/>
  <c r="B15" i="1"/>
  <c r="C15" i="1" s="1"/>
  <c r="D15" i="1" s="1"/>
  <c r="G15" i="1" l="1"/>
  <c r="A17" i="1"/>
  <c r="B16" i="1"/>
  <c r="C16" i="1" s="1"/>
  <c r="D16" i="1" s="1"/>
  <c r="E16" i="1"/>
  <c r="F16" i="1" s="1"/>
  <c r="G16" i="1" l="1"/>
  <c r="A18" i="1"/>
  <c r="E17" i="1"/>
  <c r="F17" i="1" s="1"/>
  <c r="B17" i="1"/>
  <c r="C17" i="1" s="1"/>
  <c r="D17" i="1" s="1"/>
  <c r="G17" i="1" l="1"/>
  <c r="A19" i="1"/>
  <c r="B18" i="1"/>
  <c r="C18" i="1" s="1"/>
  <c r="D18" i="1" s="1"/>
  <c r="E18" i="1"/>
  <c r="F18" i="1" s="1"/>
  <c r="G18" i="1" l="1"/>
  <c r="A20" i="1"/>
  <c r="E19" i="1"/>
  <c r="F19" i="1" s="1"/>
  <c r="B19" i="1"/>
  <c r="C19" i="1" s="1"/>
  <c r="D19" i="1" s="1"/>
  <c r="G19" i="1" s="1"/>
  <c r="A21" i="1" l="1"/>
  <c r="B20" i="1"/>
  <c r="C20" i="1" s="1"/>
  <c r="D20" i="1" s="1"/>
  <c r="E20" i="1"/>
  <c r="F20" i="1" s="1"/>
  <c r="G20" i="1" l="1"/>
  <c r="A22" i="1"/>
  <c r="E21" i="1"/>
  <c r="F21" i="1" s="1"/>
  <c r="B21" i="1"/>
  <c r="C21" i="1" s="1"/>
  <c r="D21" i="1" s="1"/>
  <c r="G21" i="1" l="1"/>
  <c r="A23" i="1"/>
  <c r="B22" i="1"/>
  <c r="E22" i="1"/>
  <c r="F22" i="1" s="1"/>
  <c r="C22" i="1"/>
  <c r="D22" i="1" s="1"/>
  <c r="G22" i="1" s="1"/>
  <c r="A24" i="1" l="1"/>
  <c r="E23" i="1"/>
  <c r="F23" i="1" s="1"/>
  <c r="B23" i="1"/>
  <c r="C23" i="1" s="1"/>
  <c r="D23" i="1" s="1"/>
  <c r="G23" i="1" s="1"/>
  <c r="A25" i="1" l="1"/>
  <c r="B24" i="1"/>
  <c r="C24" i="1" s="1"/>
  <c r="D24" i="1" s="1"/>
  <c r="E24" i="1"/>
  <c r="F24" i="1" s="1"/>
  <c r="G24" i="1" l="1"/>
  <c r="A26" i="1"/>
  <c r="E25" i="1"/>
  <c r="F25" i="1" s="1"/>
  <c r="B25" i="1"/>
  <c r="C25" i="1" s="1"/>
  <c r="D25" i="1" s="1"/>
  <c r="G25" i="1" l="1"/>
  <c r="A27" i="1"/>
  <c r="B26" i="1"/>
  <c r="C26" i="1" s="1"/>
  <c r="D26" i="1" s="1"/>
  <c r="E26" i="1"/>
  <c r="F26" i="1" s="1"/>
  <c r="G26" i="1" l="1"/>
  <c r="A28" i="1"/>
  <c r="E27" i="1"/>
  <c r="F27" i="1" s="1"/>
  <c r="B27" i="1"/>
  <c r="C27" i="1" s="1"/>
  <c r="D27" i="1" s="1"/>
  <c r="G27" i="1" l="1"/>
  <c r="A29" i="1"/>
  <c r="B28" i="1"/>
  <c r="C28" i="1" s="1"/>
  <c r="D28" i="1" s="1"/>
  <c r="E28" i="1"/>
  <c r="F28" i="1" s="1"/>
  <c r="G28" i="1" l="1"/>
  <c r="A30" i="1"/>
  <c r="E29" i="1"/>
  <c r="F29" i="1" s="1"/>
  <c r="B29" i="1"/>
  <c r="C29" i="1" s="1"/>
  <c r="D29" i="1" s="1"/>
  <c r="G29" i="1" s="1"/>
  <c r="A31" i="1" l="1"/>
  <c r="B30" i="1"/>
  <c r="C30" i="1" s="1"/>
  <c r="D30" i="1" s="1"/>
  <c r="E30" i="1"/>
  <c r="F30" i="1" s="1"/>
  <c r="G30" i="1" l="1"/>
  <c r="A32" i="1"/>
  <c r="E31" i="1"/>
  <c r="F31" i="1" s="1"/>
  <c r="B31" i="1"/>
  <c r="C31" i="1" s="1"/>
  <c r="D31" i="1" s="1"/>
  <c r="G31" i="1" l="1"/>
  <c r="A33" i="1"/>
  <c r="B32" i="1"/>
  <c r="E32" i="1"/>
  <c r="F32" i="1" s="1"/>
  <c r="C32" i="1"/>
  <c r="D32" i="1" s="1"/>
  <c r="G32" i="1" l="1"/>
  <c r="A34" i="1"/>
  <c r="E33" i="1"/>
  <c r="F33" i="1" s="1"/>
  <c r="B33" i="1"/>
  <c r="C33" i="1" s="1"/>
  <c r="D33" i="1" s="1"/>
  <c r="G33" i="1" s="1"/>
  <c r="A35" i="1" l="1"/>
  <c r="B34" i="1"/>
  <c r="C34" i="1" s="1"/>
  <c r="D34" i="1" s="1"/>
  <c r="E34" i="1"/>
  <c r="F34" i="1" s="1"/>
  <c r="G34" i="1" l="1"/>
  <c r="E35" i="1"/>
  <c r="F35" i="1" s="1"/>
  <c r="B35" i="1"/>
  <c r="C35" i="1" s="1"/>
  <c r="D35" i="1" s="1"/>
  <c r="A36" i="1"/>
  <c r="G35" i="1" l="1"/>
  <c r="B36" i="1"/>
  <c r="C36" i="1" s="1"/>
  <c r="D36" i="1" s="1"/>
  <c r="A37" i="1"/>
  <c r="E36" i="1"/>
  <c r="F36" i="1" s="1"/>
  <c r="G36" i="1" l="1"/>
  <c r="E37" i="1"/>
  <c r="F37" i="1" s="1"/>
  <c r="A38" i="1"/>
  <c r="B37" i="1"/>
  <c r="C37" i="1" s="1"/>
  <c r="D37" i="1" s="1"/>
  <c r="G37" i="1" s="1"/>
  <c r="B38" i="1" l="1"/>
  <c r="C38" i="1" s="1"/>
  <c r="D38" i="1" s="1"/>
  <c r="E38" i="1"/>
  <c r="F38" i="1" s="1"/>
  <c r="A39" i="1"/>
  <c r="G38" i="1" l="1"/>
  <c r="B39" i="1"/>
  <c r="C39" i="1" s="1"/>
  <c r="D39" i="1" s="1"/>
  <c r="E39" i="1"/>
  <c r="F39" i="1" s="1"/>
  <c r="A40" i="1"/>
  <c r="G39" i="1" l="1"/>
  <c r="B40" i="1"/>
  <c r="C40" i="1" s="1"/>
  <c r="D40" i="1" s="1"/>
  <c r="E40" i="1"/>
  <c r="F40" i="1" s="1"/>
  <c r="A41" i="1"/>
  <c r="G40" i="1" l="1"/>
  <c r="B41" i="1"/>
  <c r="C41" i="1" s="1"/>
  <c r="D41" i="1" s="1"/>
  <c r="E41" i="1"/>
  <c r="F41" i="1" s="1"/>
  <c r="A42" i="1"/>
  <c r="G41" i="1" l="1"/>
  <c r="B42" i="1"/>
  <c r="C42" i="1" s="1"/>
  <c r="D42" i="1" s="1"/>
  <c r="A43" i="1"/>
  <c r="E42" i="1"/>
  <c r="F42" i="1" s="1"/>
  <c r="G42" i="1" l="1"/>
  <c r="E43" i="1"/>
  <c r="F43" i="1" s="1"/>
  <c r="B43" i="1"/>
  <c r="C43" i="1" s="1"/>
  <c r="D43" i="1" s="1"/>
  <c r="A44" i="1"/>
  <c r="G43" i="1" l="1"/>
  <c r="B44" i="1"/>
  <c r="C44" i="1" s="1"/>
  <c r="D44" i="1" s="1"/>
  <c r="A45" i="1"/>
  <c r="E44" i="1"/>
  <c r="F44" i="1" s="1"/>
  <c r="G44" i="1" l="1"/>
  <c r="E45" i="1"/>
  <c r="F45" i="1" s="1"/>
  <c r="B45" i="1"/>
  <c r="C45" i="1" s="1"/>
  <c r="D45" i="1" s="1"/>
  <c r="A46" i="1"/>
  <c r="G45" i="1" l="1"/>
  <c r="B46" i="1"/>
  <c r="C46" i="1" s="1"/>
  <c r="D46" i="1" s="1"/>
  <c r="A47" i="1"/>
  <c r="E46" i="1"/>
  <c r="F46" i="1" s="1"/>
  <c r="G46" i="1" l="1"/>
  <c r="E47" i="1"/>
  <c r="F47" i="1" s="1"/>
  <c r="B47" i="1"/>
  <c r="C47" i="1" s="1"/>
  <c r="D47" i="1" s="1"/>
  <c r="A48" i="1"/>
  <c r="G47" i="1" l="1"/>
  <c r="B48" i="1"/>
  <c r="C48" i="1" s="1"/>
  <c r="D48" i="1" s="1"/>
  <c r="A49" i="1"/>
  <c r="E48" i="1"/>
  <c r="F48" i="1" s="1"/>
  <c r="G48" i="1" l="1"/>
  <c r="E49" i="1"/>
  <c r="F49" i="1" s="1"/>
  <c r="B49" i="1"/>
  <c r="C49" i="1" s="1"/>
  <c r="D49" i="1" s="1"/>
  <c r="A50" i="1"/>
  <c r="G49" i="1" l="1"/>
  <c r="B50" i="1"/>
  <c r="C50" i="1" s="1"/>
  <c r="D50" i="1" s="1"/>
  <c r="A51" i="1"/>
  <c r="E50" i="1"/>
  <c r="F50" i="1" s="1"/>
  <c r="G50" i="1" l="1"/>
  <c r="E51" i="1"/>
  <c r="F51" i="1" s="1"/>
  <c r="B51" i="1"/>
  <c r="C51" i="1" s="1"/>
  <c r="D51" i="1" s="1"/>
  <c r="A52" i="1"/>
  <c r="G51" i="1" l="1"/>
  <c r="B52" i="1"/>
  <c r="C52" i="1" s="1"/>
  <c r="D52" i="1" s="1"/>
  <c r="A53" i="1"/>
  <c r="E52" i="1"/>
  <c r="F52" i="1" s="1"/>
  <c r="G52" i="1" l="1"/>
  <c r="E53" i="1"/>
  <c r="F53" i="1" s="1"/>
  <c r="B53" i="1"/>
  <c r="C53" i="1" s="1"/>
  <c r="D53" i="1" s="1"/>
  <c r="A54" i="1"/>
  <c r="G53" i="1" l="1"/>
  <c r="B54" i="1"/>
  <c r="C54" i="1" s="1"/>
  <c r="D54" i="1" s="1"/>
  <c r="A55" i="1"/>
  <c r="E54" i="1"/>
  <c r="F54" i="1" s="1"/>
  <c r="G54" i="1" l="1"/>
  <c r="E55" i="1"/>
  <c r="F55" i="1" s="1"/>
  <c r="B55" i="1"/>
  <c r="C55" i="1" s="1"/>
  <c r="D55" i="1" s="1"/>
  <c r="A56" i="1"/>
  <c r="G55" i="1" l="1"/>
  <c r="B56" i="1"/>
  <c r="C56" i="1" s="1"/>
  <c r="D56" i="1" s="1"/>
  <c r="A57" i="1"/>
  <c r="E56" i="1"/>
  <c r="F56" i="1" s="1"/>
  <c r="G56" i="1" l="1"/>
  <c r="E57" i="1"/>
  <c r="F57" i="1" s="1"/>
  <c r="B57" i="1"/>
  <c r="C57" i="1" s="1"/>
  <c r="D57" i="1" s="1"/>
  <c r="A58" i="1"/>
  <c r="G57" i="1" l="1"/>
  <c r="B58" i="1"/>
  <c r="C58" i="1" s="1"/>
  <c r="D58" i="1" s="1"/>
  <c r="A59" i="1"/>
  <c r="E58" i="1"/>
  <c r="F58" i="1" s="1"/>
  <c r="G58" i="1" l="1"/>
  <c r="E59" i="1"/>
  <c r="F59" i="1" s="1"/>
  <c r="B59" i="1"/>
  <c r="C59" i="1" s="1"/>
  <c r="D59" i="1" s="1"/>
  <c r="A60" i="1"/>
  <c r="G59" i="1" l="1"/>
  <c r="B60" i="1"/>
  <c r="C60" i="1" s="1"/>
  <c r="D60" i="1" s="1"/>
  <c r="A61" i="1"/>
  <c r="E60" i="1"/>
  <c r="F60" i="1" s="1"/>
  <c r="G60" i="1" l="1"/>
  <c r="E61" i="1"/>
  <c r="F61" i="1" s="1"/>
  <c r="B61" i="1"/>
  <c r="C61" i="1" s="1"/>
  <c r="D61" i="1" s="1"/>
  <c r="A62" i="1"/>
  <c r="G61" i="1" l="1"/>
  <c r="B62" i="1"/>
  <c r="C62" i="1" s="1"/>
  <c r="D62" i="1" s="1"/>
  <c r="A63" i="1"/>
  <c r="E62" i="1"/>
  <c r="F62" i="1" s="1"/>
  <c r="G62" i="1" l="1"/>
  <c r="E63" i="1"/>
  <c r="F63" i="1" s="1"/>
  <c r="B63" i="1"/>
  <c r="C63" i="1" s="1"/>
  <c r="D63" i="1" s="1"/>
  <c r="A64" i="1"/>
  <c r="G63" i="1" l="1"/>
  <c r="B64" i="1"/>
  <c r="C64" i="1" s="1"/>
  <c r="D64" i="1" s="1"/>
  <c r="A65" i="1"/>
  <c r="E64" i="1"/>
  <c r="F64" i="1" s="1"/>
  <c r="G64" i="1" l="1"/>
  <c r="E65" i="1"/>
  <c r="F65" i="1" s="1"/>
  <c r="B65" i="1"/>
  <c r="C65" i="1" s="1"/>
  <c r="D65" i="1" s="1"/>
  <c r="A66" i="1"/>
  <c r="G65" i="1" l="1"/>
  <c r="B66" i="1"/>
  <c r="C66" i="1" s="1"/>
  <c r="D66" i="1" s="1"/>
  <c r="A67" i="1"/>
  <c r="E66" i="1"/>
  <c r="F66" i="1" s="1"/>
  <c r="G66" i="1" l="1"/>
  <c r="E67" i="1"/>
  <c r="F67" i="1" s="1"/>
  <c r="B67" i="1"/>
  <c r="C67" i="1" s="1"/>
  <c r="D67" i="1" s="1"/>
  <c r="A68" i="1"/>
  <c r="G67" i="1" l="1"/>
  <c r="B68" i="1"/>
  <c r="C68" i="1" s="1"/>
  <c r="D68" i="1" s="1"/>
  <c r="A69" i="1"/>
  <c r="E68" i="1"/>
  <c r="F68" i="1" s="1"/>
  <c r="G68" i="1" l="1"/>
  <c r="E69" i="1"/>
  <c r="F69" i="1" s="1"/>
  <c r="B69" i="1"/>
  <c r="C69" i="1" s="1"/>
  <c r="D69" i="1" s="1"/>
  <c r="A70" i="1"/>
  <c r="G69" i="1" l="1"/>
  <c r="B70" i="1"/>
  <c r="C70" i="1" s="1"/>
  <c r="D70" i="1" s="1"/>
  <c r="A71" i="1"/>
  <c r="E70" i="1"/>
  <c r="F70" i="1" s="1"/>
  <c r="G70" i="1" l="1"/>
  <c r="E71" i="1"/>
  <c r="F71" i="1" s="1"/>
  <c r="B71" i="1"/>
  <c r="C71" i="1" s="1"/>
  <c r="D71" i="1" s="1"/>
  <c r="A72" i="1"/>
  <c r="G71" i="1" l="1"/>
  <c r="B72" i="1"/>
  <c r="C72" i="1" s="1"/>
  <c r="D72" i="1" s="1"/>
  <c r="A73" i="1"/>
  <c r="E72" i="1"/>
  <c r="F72" i="1" s="1"/>
  <c r="G72" i="1" l="1"/>
  <c r="E73" i="1"/>
  <c r="F73" i="1" s="1"/>
  <c r="B73" i="1"/>
  <c r="C73" i="1" s="1"/>
  <c r="D73" i="1" s="1"/>
  <c r="A74" i="1"/>
  <c r="G73" i="1" l="1"/>
  <c r="B74" i="1"/>
  <c r="C74" i="1" s="1"/>
  <c r="D74" i="1" s="1"/>
  <c r="A75" i="1"/>
  <c r="E74" i="1"/>
  <c r="F74" i="1" s="1"/>
  <c r="G74" i="1" l="1"/>
  <c r="E75" i="1"/>
  <c r="F75" i="1" s="1"/>
  <c r="B75" i="1"/>
  <c r="C75" i="1" s="1"/>
  <c r="D75" i="1" s="1"/>
  <c r="A76" i="1"/>
  <c r="G75" i="1" l="1"/>
  <c r="B76" i="1"/>
  <c r="C76" i="1" s="1"/>
  <c r="D76" i="1" s="1"/>
  <c r="A77" i="1"/>
  <c r="E76" i="1"/>
  <c r="F76" i="1" s="1"/>
  <c r="G76" i="1" l="1"/>
  <c r="E77" i="1"/>
  <c r="F77" i="1" s="1"/>
  <c r="B77" i="1"/>
  <c r="C77" i="1" s="1"/>
  <c r="D77" i="1" s="1"/>
  <c r="A78" i="1"/>
  <c r="G77" i="1" l="1"/>
  <c r="B78" i="1"/>
  <c r="C78" i="1" s="1"/>
  <c r="D78" i="1" s="1"/>
  <c r="A79" i="1"/>
  <c r="E78" i="1"/>
  <c r="F78" i="1" s="1"/>
  <c r="G78" i="1" l="1"/>
  <c r="E79" i="1"/>
  <c r="F79" i="1" s="1"/>
  <c r="B79" i="1"/>
  <c r="C79" i="1" s="1"/>
  <c r="D79" i="1" s="1"/>
  <c r="A80" i="1"/>
  <c r="G79" i="1" l="1"/>
  <c r="B80" i="1"/>
  <c r="C80" i="1" s="1"/>
  <c r="D80" i="1" s="1"/>
  <c r="A81" i="1"/>
  <c r="E80" i="1"/>
  <c r="F80" i="1" s="1"/>
  <c r="G80" i="1" l="1"/>
  <c r="E81" i="1"/>
  <c r="F81" i="1" s="1"/>
  <c r="B81" i="1"/>
  <c r="C81" i="1" s="1"/>
  <c r="D81" i="1" s="1"/>
  <c r="A82" i="1"/>
  <c r="G81" i="1" l="1"/>
  <c r="B82" i="1"/>
  <c r="C82" i="1" s="1"/>
  <c r="D82" i="1" s="1"/>
  <c r="A83" i="1"/>
  <c r="E82" i="1"/>
  <c r="F82" i="1" s="1"/>
  <c r="G82" i="1" l="1"/>
  <c r="E83" i="1"/>
  <c r="F83" i="1" s="1"/>
  <c r="B83" i="1"/>
  <c r="C83" i="1" s="1"/>
  <c r="D83" i="1" s="1"/>
  <c r="A84" i="1"/>
  <c r="G83" i="1" l="1"/>
  <c r="B84" i="1"/>
  <c r="C84" i="1" s="1"/>
  <c r="D84" i="1" s="1"/>
  <c r="A85" i="1"/>
  <c r="E84" i="1"/>
  <c r="F84" i="1" s="1"/>
  <c r="G84" i="1" l="1"/>
  <c r="E85" i="1"/>
  <c r="F85" i="1" s="1"/>
  <c r="B85" i="1"/>
  <c r="C85" i="1" s="1"/>
  <c r="D85" i="1" s="1"/>
  <c r="A86" i="1"/>
  <c r="G85" i="1" l="1"/>
  <c r="B86" i="1"/>
  <c r="C86" i="1" s="1"/>
  <c r="D86" i="1" s="1"/>
  <c r="A87" i="1"/>
  <c r="E86" i="1"/>
  <c r="F86" i="1" s="1"/>
  <c r="G86" i="1" l="1"/>
  <c r="E87" i="1"/>
  <c r="F87" i="1" s="1"/>
  <c r="B87" i="1"/>
  <c r="C87" i="1" s="1"/>
  <c r="D87" i="1" s="1"/>
  <c r="A88" i="1"/>
  <c r="G87" i="1" l="1"/>
  <c r="B88" i="1"/>
  <c r="C88" i="1" s="1"/>
  <c r="D88" i="1" s="1"/>
  <c r="A89" i="1"/>
  <c r="E88" i="1"/>
  <c r="F88" i="1" s="1"/>
  <c r="G88" i="1" l="1"/>
  <c r="E89" i="1"/>
  <c r="F89" i="1" s="1"/>
  <c r="B89" i="1"/>
  <c r="C89" i="1" s="1"/>
  <c r="D89" i="1" s="1"/>
  <c r="A90" i="1"/>
  <c r="G89" i="1" l="1"/>
  <c r="B90" i="1"/>
  <c r="C90" i="1" s="1"/>
  <c r="D90" i="1" s="1"/>
  <c r="A91" i="1"/>
  <c r="E90" i="1"/>
  <c r="F90" i="1" s="1"/>
  <c r="G90" i="1" l="1"/>
  <c r="E91" i="1"/>
  <c r="F91" i="1" s="1"/>
  <c r="B91" i="1"/>
  <c r="C91" i="1" s="1"/>
  <c r="D91" i="1" s="1"/>
  <c r="A92" i="1"/>
  <c r="G91" i="1" l="1"/>
  <c r="B92" i="1"/>
  <c r="C92" i="1" s="1"/>
  <c r="D92" i="1" s="1"/>
  <c r="A93" i="1"/>
  <c r="E92" i="1"/>
  <c r="F92" i="1" s="1"/>
  <c r="G92" i="1" l="1"/>
  <c r="E93" i="1"/>
  <c r="F93" i="1" s="1"/>
  <c r="B93" i="1"/>
  <c r="C93" i="1" s="1"/>
  <c r="D93" i="1" s="1"/>
  <c r="A94" i="1"/>
  <c r="G93" i="1" l="1"/>
  <c r="B94" i="1"/>
  <c r="C94" i="1" s="1"/>
  <c r="D94" i="1" s="1"/>
  <c r="A95" i="1"/>
  <c r="E94" i="1"/>
  <c r="F94" i="1" s="1"/>
  <c r="G94" i="1" l="1"/>
  <c r="E95" i="1"/>
  <c r="F95" i="1" s="1"/>
  <c r="B95" i="1"/>
  <c r="C95" i="1" s="1"/>
  <c r="D95" i="1" s="1"/>
  <c r="A96" i="1"/>
  <c r="G95" i="1" l="1"/>
  <c r="B96" i="1"/>
  <c r="C96" i="1" s="1"/>
  <c r="D96" i="1" s="1"/>
  <c r="A97" i="1"/>
  <c r="E96" i="1"/>
  <c r="F96" i="1" s="1"/>
  <c r="G96" i="1" l="1"/>
  <c r="E97" i="1"/>
  <c r="F97" i="1" s="1"/>
  <c r="B97" i="1"/>
  <c r="C97" i="1" s="1"/>
  <c r="D97" i="1" s="1"/>
  <c r="A98" i="1"/>
  <c r="G97" i="1" l="1"/>
  <c r="B98" i="1"/>
  <c r="C98" i="1" s="1"/>
  <c r="D98" i="1" s="1"/>
  <c r="A99" i="1"/>
  <c r="E98" i="1"/>
  <c r="F98" i="1" s="1"/>
  <c r="G98" i="1" l="1"/>
  <c r="E99" i="1"/>
  <c r="F99" i="1" s="1"/>
  <c r="B99" i="1"/>
  <c r="C99" i="1" s="1"/>
  <c r="D99" i="1" s="1"/>
  <c r="A100" i="1"/>
  <c r="G99" i="1" l="1"/>
  <c r="B100" i="1"/>
  <c r="C100" i="1" s="1"/>
  <c r="D100" i="1" s="1"/>
  <c r="A101" i="1"/>
  <c r="E100" i="1"/>
  <c r="F100" i="1" s="1"/>
  <c r="G100" i="1" l="1"/>
  <c r="E101" i="1"/>
  <c r="F101" i="1" s="1"/>
  <c r="B101" i="1"/>
  <c r="C101" i="1" s="1"/>
  <c r="D101" i="1" s="1"/>
  <c r="A102" i="1"/>
  <c r="G101" i="1" l="1"/>
  <c r="B102" i="1"/>
  <c r="C102" i="1" s="1"/>
  <c r="D102" i="1" s="1"/>
  <c r="A103" i="1"/>
  <c r="E102" i="1"/>
  <c r="F102" i="1" s="1"/>
  <c r="G102" i="1" l="1"/>
  <c r="E103" i="1"/>
  <c r="F103" i="1" s="1"/>
  <c r="B103" i="1"/>
  <c r="C103" i="1" s="1"/>
  <c r="D103" i="1" s="1"/>
  <c r="A104" i="1"/>
  <c r="G103" i="1" l="1"/>
  <c r="B104" i="1"/>
  <c r="C104" i="1" s="1"/>
  <c r="D104" i="1" s="1"/>
  <c r="A105" i="1"/>
  <c r="E104" i="1"/>
  <c r="F104" i="1" s="1"/>
  <c r="G104" i="1" l="1"/>
  <c r="E105" i="1"/>
  <c r="F105" i="1" s="1"/>
  <c r="B105" i="1"/>
  <c r="C105" i="1" s="1"/>
  <c r="D105" i="1" s="1"/>
  <c r="A106" i="1"/>
  <c r="G105" i="1" l="1"/>
  <c r="B106" i="1"/>
  <c r="C106" i="1" s="1"/>
  <c r="D106" i="1" s="1"/>
  <c r="A107" i="1"/>
  <c r="E106" i="1"/>
  <c r="F106" i="1" s="1"/>
  <c r="G106" i="1" l="1"/>
  <c r="E107" i="1"/>
  <c r="F107" i="1" s="1"/>
  <c r="B107" i="1"/>
  <c r="C107" i="1" s="1"/>
  <c r="D107" i="1" s="1"/>
  <c r="A108" i="1"/>
  <c r="G107" i="1" l="1"/>
  <c r="B108" i="1"/>
  <c r="C108" i="1" s="1"/>
  <c r="D108" i="1" s="1"/>
  <c r="A109" i="1"/>
  <c r="E108" i="1"/>
  <c r="F108" i="1" s="1"/>
  <c r="G108" i="1" l="1"/>
  <c r="E109" i="1"/>
  <c r="F109" i="1" s="1"/>
  <c r="B109" i="1"/>
  <c r="C109" i="1" s="1"/>
  <c r="D109" i="1" s="1"/>
  <c r="A110" i="1"/>
  <c r="G109" i="1" l="1"/>
  <c r="B110" i="1"/>
  <c r="C110" i="1" s="1"/>
  <c r="D110" i="1" s="1"/>
  <c r="A111" i="1"/>
  <c r="E110" i="1"/>
  <c r="F110" i="1" s="1"/>
  <c r="G110" i="1" l="1"/>
  <c r="E111" i="1"/>
  <c r="F111" i="1" s="1"/>
  <c r="B111" i="1"/>
  <c r="C111" i="1" s="1"/>
  <c r="D111" i="1" s="1"/>
  <c r="A112" i="1"/>
  <c r="A113" i="1" s="1"/>
  <c r="B113" i="1" l="1"/>
  <c r="A114" i="1"/>
  <c r="E113" i="1"/>
  <c r="F113" i="1" s="1"/>
  <c r="G111" i="1"/>
  <c r="B112" i="1"/>
  <c r="C112" i="1" s="1"/>
  <c r="D112" i="1" s="1"/>
  <c r="E112" i="1"/>
  <c r="F112" i="1" s="1"/>
  <c r="B114" i="1" l="1"/>
  <c r="C114" i="1" s="1"/>
  <c r="E114" i="1"/>
  <c r="F114" i="1" s="1"/>
  <c r="A115" i="1"/>
  <c r="C113" i="1"/>
  <c r="D113" i="1" s="1"/>
  <c r="G113" i="1" s="1"/>
  <c r="G112" i="1"/>
  <c r="B115" i="1" l="1"/>
  <c r="E115" i="1"/>
  <c r="F115" i="1" s="1"/>
  <c r="A116" i="1"/>
  <c r="D114" i="1"/>
  <c r="G114" i="1" s="1"/>
  <c r="C115" i="1"/>
  <c r="D115" i="1" s="1"/>
  <c r="B116" i="1" l="1"/>
  <c r="C116" i="1" s="1"/>
  <c r="A117" i="1"/>
  <c r="E116" i="1"/>
  <c r="F116" i="1" s="1"/>
  <c r="G115" i="1"/>
  <c r="A118" i="1" l="1"/>
  <c r="B117" i="1"/>
  <c r="C117" i="1" s="1"/>
  <c r="D117" i="1" s="1"/>
  <c r="E117" i="1"/>
  <c r="F117" i="1" s="1"/>
  <c r="D116" i="1"/>
  <c r="G116" i="1" s="1"/>
  <c r="G117" i="1" l="1"/>
  <c r="B118" i="1"/>
  <c r="C118" i="1" s="1"/>
  <c r="A119" i="1"/>
  <c r="E118" i="1"/>
  <c r="F118" i="1" s="1"/>
  <c r="B119" i="1" l="1"/>
  <c r="C119" i="1" s="1"/>
  <c r="D119" i="1" s="1"/>
  <c r="G119" i="1" s="1"/>
  <c r="A120" i="1"/>
  <c r="E119" i="1"/>
  <c r="F119" i="1" s="1"/>
  <c r="D118" i="1"/>
  <c r="G118" i="1" s="1"/>
  <c r="A121" i="1" l="1"/>
  <c r="B120" i="1"/>
  <c r="C120" i="1" s="1"/>
  <c r="D120" i="1" s="1"/>
  <c r="E120" i="1"/>
  <c r="F120" i="1" s="1"/>
  <c r="G120" i="1" l="1"/>
  <c r="A122" i="1"/>
  <c r="B121" i="1"/>
  <c r="C121" i="1" s="1"/>
  <c r="D121" i="1" s="1"/>
  <c r="E121" i="1"/>
  <c r="F121" i="1" s="1"/>
  <c r="G121" i="1" l="1"/>
  <c r="A123" i="1"/>
  <c r="E122" i="1"/>
  <c r="F122" i="1" s="1"/>
  <c r="B122" i="1"/>
  <c r="C122" i="1" s="1"/>
  <c r="D122" i="1" l="1"/>
  <c r="G122" i="1" s="1"/>
  <c r="B123" i="1"/>
  <c r="C123" i="1" s="1"/>
  <c r="E123" i="1"/>
  <c r="F123" i="1" s="1"/>
  <c r="A124" i="1"/>
  <c r="D123" i="1" l="1"/>
  <c r="G123" i="1" s="1"/>
  <c r="B124" i="1"/>
  <c r="C124" i="1" s="1"/>
  <c r="E124" i="1"/>
  <c r="F124" i="1" s="1"/>
  <c r="A125" i="1"/>
  <c r="D124" i="1" l="1"/>
  <c r="G124" i="1" s="1"/>
  <c r="B125" i="1"/>
  <c r="C125" i="1" s="1"/>
  <c r="E125" i="1"/>
  <c r="F125" i="1" s="1"/>
  <c r="A126" i="1"/>
  <c r="D125" i="1" l="1"/>
  <c r="G125" i="1" s="1"/>
  <c r="E126" i="1"/>
  <c r="F126" i="1" s="1"/>
  <c r="A127" i="1"/>
  <c r="B126" i="1"/>
  <c r="C126" i="1" s="1"/>
  <c r="A128" i="1" l="1"/>
  <c r="E127" i="1"/>
  <c r="F127" i="1" s="1"/>
  <c r="B127" i="1"/>
  <c r="C127" i="1" s="1"/>
  <c r="D126" i="1"/>
  <c r="G126" i="1" s="1"/>
  <c r="D127" i="1" l="1"/>
  <c r="G127" i="1" s="1"/>
  <c r="A129" i="1"/>
  <c r="B128" i="1"/>
  <c r="C128" i="1" s="1"/>
  <c r="E128" i="1"/>
  <c r="F128" i="1" s="1"/>
  <c r="D128" i="1" l="1"/>
  <c r="G128" i="1" s="1"/>
  <c r="B129" i="1"/>
  <c r="C129" i="1" s="1"/>
  <c r="E129" i="1"/>
  <c r="F129" i="1" s="1"/>
  <c r="A130" i="1"/>
  <c r="D129" i="1" l="1"/>
  <c r="G129" i="1" s="1"/>
  <c r="A131" i="1"/>
  <c r="B130" i="1"/>
  <c r="C130" i="1" s="1"/>
  <c r="E130" i="1"/>
  <c r="F130" i="1" s="1"/>
  <c r="D130" i="1" l="1"/>
  <c r="G130" i="1" s="1"/>
  <c r="A132" i="1"/>
  <c r="B131" i="1"/>
  <c r="C131" i="1" s="1"/>
  <c r="E131" i="1"/>
  <c r="F131" i="1" s="1"/>
  <c r="D131" i="1" l="1"/>
  <c r="G131" i="1" s="1"/>
  <c r="A133" i="1"/>
  <c r="B132" i="1"/>
  <c r="C132" i="1" s="1"/>
  <c r="E132" i="1"/>
  <c r="F132" i="1" s="1"/>
  <c r="D132" i="1" l="1"/>
  <c r="G132" i="1" s="1"/>
  <c r="B133" i="1"/>
  <c r="C133" i="1" s="1"/>
  <c r="E133" i="1"/>
  <c r="F133" i="1" s="1"/>
  <c r="A134" i="1"/>
  <c r="D133" i="1" l="1"/>
  <c r="G133" i="1" s="1"/>
  <c r="B134" i="1"/>
  <c r="C134" i="1" s="1"/>
  <c r="E134" i="1"/>
  <c r="F134" i="1" s="1"/>
  <c r="A135" i="1"/>
  <c r="D134" i="1" l="1"/>
  <c r="G134" i="1" s="1"/>
  <c r="B135" i="1"/>
  <c r="C135" i="1" s="1"/>
  <c r="E135" i="1"/>
  <c r="F135" i="1" s="1"/>
  <c r="A136" i="1"/>
  <c r="D135" i="1" l="1"/>
  <c r="G135" i="1" s="1"/>
  <c r="B136" i="1"/>
  <c r="C136" i="1" s="1"/>
  <c r="E136" i="1"/>
  <c r="F136" i="1" s="1"/>
  <c r="A137" i="1"/>
  <c r="D136" i="1" l="1"/>
  <c r="G136" i="1" s="1"/>
  <c r="A138" i="1"/>
  <c r="E137" i="1"/>
  <c r="F137" i="1" s="1"/>
  <c r="B137" i="1"/>
  <c r="C137" i="1" s="1"/>
  <c r="D137" i="1" s="1"/>
  <c r="G137" i="1" l="1"/>
  <c r="B138" i="1"/>
  <c r="C138" i="1" s="1"/>
  <c r="E138" i="1"/>
  <c r="F138" i="1" s="1"/>
  <c r="A139" i="1"/>
  <c r="B139" i="1" l="1"/>
  <c r="E139" i="1"/>
  <c r="F139" i="1" s="1"/>
  <c r="A140" i="1"/>
  <c r="D138" i="1"/>
  <c r="G138" i="1" s="1"/>
  <c r="C139" i="1"/>
  <c r="B140" i="1" l="1"/>
  <c r="C140" i="1" s="1"/>
  <c r="D140" i="1" s="1"/>
  <c r="A141" i="1"/>
  <c r="E140" i="1"/>
  <c r="F140" i="1" s="1"/>
  <c r="D139" i="1"/>
  <c r="G139" i="1" s="1"/>
  <c r="G140" i="1" l="1"/>
  <c r="E141" i="1"/>
  <c r="F141" i="1" s="1"/>
  <c r="B141" i="1"/>
  <c r="C141" i="1" s="1"/>
  <c r="A142" i="1"/>
  <c r="B142" i="1" l="1"/>
  <c r="C142" i="1" s="1"/>
  <c r="D142" i="1" s="1"/>
  <c r="G142" i="1" s="1"/>
  <c r="E142" i="1"/>
  <c r="F142" i="1" s="1"/>
  <c r="D141" i="1"/>
  <c r="G141" i="1" s="1"/>
</calcChain>
</file>

<file path=xl/sharedStrings.xml><?xml version="1.0" encoding="utf-8"?>
<sst xmlns="http://schemas.openxmlformats.org/spreadsheetml/2006/main" count="45" uniqueCount="40">
  <si>
    <t>n</t>
  </si>
  <si>
    <t>1/n</t>
  </si>
  <si>
    <t>ln(n)</t>
  </si>
  <si>
    <t>gamma =</t>
  </si>
  <si>
    <t>A</t>
  </si>
  <si>
    <t>overhang</t>
  </si>
  <si>
    <t>calculated</t>
  </si>
  <si>
    <t>Source: http://www.brpreiss.com/books/opus5/html/page46.html</t>
  </si>
  <si>
    <t>Number</t>
  </si>
  <si>
    <t>Experimental</t>
  </si>
  <si>
    <t>Calculated</t>
  </si>
  <si>
    <t>C = sum(B)</t>
  </si>
  <si>
    <t>cm</t>
  </si>
  <si>
    <t>E = ln(A)</t>
  </si>
  <si>
    <t>B = 1/A</t>
  </si>
  <si>
    <t>difference</t>
  </si>
  <si>
    <t>object length L =</t>
  </si>
  <si>
    <t>D = C/2 x L</t>
  </si>
  <si>
    <t xml:space="preserve">Harmonic </t>
  </si>
  <si>
    <t>number</t>
  </si>
  <si>
    <t>Harmonic</t>
  </si>
  <si>
    <t>maximum</t>
  </si>
  <si>
    <t>series</t>
  </si>
  <si>
    <t>H(n)</t>
  </si>
  <si>
    <t>Calculated Maximum Overhang</t>
  </si>
  <si>
    <t>B = ln(A)</t>
  </si>
  <si>
    <t xml:space="preserve"> D = C – prev C</t>
  </si>
  <si>
    <t>-----</t>
  </si>
  <si>
    <t>of objects n</t>
  </si>
  <si>
    <t>Number of
objects n</t>
  </si>
  <si>
    <r>
      <t>ln(</t>
    </r>
    <r>
      <rPr>
        <sz val="12"/>
        <color theme="1"/>
        <rFont val="Times New Roman"/>
        <family val="1"/>
      </rPr>
      <t>n)</t>
    </r>
  </si>
  <si>
    <t>C = (B + gamma)/2 x L</t>
  </si>
  <si>
    <t>F = (E + gamma)/2 x L</t>
  </si>
  <si>
    <t>(ln(n) + gamma)/2 x L</t>
  </si>
  <si>
    <t>G = (D - F)/F x 100</t>
  </si>
  <si>
    <t xml:space="preserve">between </t>
  </si>
  <si>
    <t>experimental and</t>
  </si>
  <si>
    <t xml:space="preserve">Percent  </t>
  </si>
  <si>
    <t>&lt;-- 1% difference</t>
  </si>
  <si>
    <t>Harmonic Number Calculator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</si>
</sst>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64" fontId="1" fillId="2" borderId="11" xfId="0" applyNumberFormat="1" applyFont="1" applyFill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164" fontId="1" fillId="2" borderId="15" xfId="0" applyNumberFormat="1" applyFont="1" applyFill="1" applyBorder="1" applyAlignment="1">
      <alignment horizontal="center"/>
    </xf>
    <xf numFmtId="0" fontId="1" fillId="2" borderId="15" xfId="0" applyFont="1" applyFill="1" applyBorder="1"/>
    <xf numFmtId="0" fontId="1" fillId="2" borderId="16" xfId="0" applyFont="1" applyFill="1" applyBorder="1" applyAlignment="1">
      <alignment horizontal="center"/>
    </xf>
    <xf numFmtId="164" fontId="1" fillId="2" borderId="17" xfId="0" applyNumberFormat="1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2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77270743970302"/>
          <c:y val="0.16490275034838889"/>
          <c:w val="0.69696149913661931"/>
          <c:h val="0.65332918663443562"/>
        </c:manualLayout>
      </c:layout>
      <c:scatterChart>
        <c:scatterStyle val="lineMarker"/>
        <c:varyColors val="0"/>
        <c:ser>
          <c:idx val="1"/>
          <c:order val="0"/>
          <c:tx>
            <c:v>Experimental</c:v>
          </c:tx>
          <c:spPr>
            <a:ln w="12700">
              <a:solidFill>
                <a:srgbClr val="C00000"/>
              </a:solidFill>
            </a:ln>
          </c:spPr>
          <c:marker>
            <c:symbol val="circ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Sheet1!$A$13:$A$142</c:f>
              <c:numCache>
                <c:formatCode>General</c:formatCode>
                <c:ptCount val="1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</c:numCache>
            </c:numRef>
          </c:xVal>
          <c:yVal>
            <c:numRef>
              <c:f>Sheet1!$D$13:$D$142</c:f>
              <c:numCache>
                <c:formatCode>0.0000</c:formatCode>
                <c:ptCount val="130"/>
                <c:pt idx="0">
                  <c:v>5</c:v>
                </c:pt>
                <c:pt idx="1">
                  <c:v>7.5</c:v>
                </c:pt>
                <c:pt idx="2">
                  <c:v>9.1666666666666661</c:v>
                </c:pt>
                <c:pt idx="3">
                  <c:v>10.416666666666664</c:v>
                </c:pt>
                <c:pt idx="4">
                  <c:v>11.416666666666666</c:v>
                </c:pt>
                <c:pt idx="5">
                  <c:v>12.249999999999998</c:v>
                </c:pt>
                <c:pt idx="6">
                  <c:v>12.964285714285712</c:v>
                </c:pt>
                <c:pt idx="7">
                  <c:v>13.589285714285712</c:v>
                </c:pt>
                <c:pt idx="8">
                  <c:v>14.144841269841269</c:v>
                </c:pt>
                <c:pt idx="9">
                  <c:v>14.644841269841269</c:v>
                </c:pt>
                <c:pt idx="10">
                  <c:v>15.099386724386722</c:v>
                </c:pt>
                <c:pt idx="11">
                  <c:v>15.51605339105339</c:v>
                </c:pt>
                <c:pt idx="12">
                  <c:v>15.900668775668777</c:v>
                </c:pt>
                <c:pt idx="13">
                  <c:v>16.257811632811634</c:v>
                </c:pt>
                <c:pt idx="14">
                  <c:v>16.591144966144967</c:v>
                </c:pt>
                <c:pt idx="15">
                  <c:v>16.903644966144967</c:v>
                </c:pt>
                <c:pt idx="16">
                  <c:v>17.197762613203793</c:v>
                </c:pt>
                <c:pt idx="17">
                  <c:v>17.475540390981568</c:v>
                </c:pt>
                <c:pt idx="18">
                  <c:v>17.73869828571841</c:v>
                </c:pt>
                <c:pt idx="19">
                  <c:v>17.98869828571841</c:v>
                </c:pt>
                <c:pt idx="20">
                  <c:v>18.226793523813647</c:v>
                </c:pt>
                <c:pt idx="21">
                  <c:v>18.454066251086374</c:v>
                </c:pt>
                <c:pt idx="22">
                  <c:v>18.671457555434202</c:v>
                </c:pt>
                <c:pt idx="23">
                  <c:v>18.879790888767534</c:v>
                </c:pt>
                <c:pt idx="24">
                  <c:v>19.079790888767533</c:v>
                </c:pt>
                <c:pt idx="25">
                  <c:v>19.272098581075227</c:v>
                </c:pt>
                <c:pt idx="26">
                  <c:v>19.45728376626041</c:v>
                </c:pt>
                <c:pt idx="27">
                  <c:v>19.635855194831841</c:v>
                </c:pt>
                <c:pt idx="28">
                  <c:v>19.808268987935286</c:v>
                </c:pt>
                <c:pt idx="29">
                  <c:v>19.974935654601953</c:v>
                </c:pt>
                <c:pt idx="30">
                  <c:v>20.136225977182601</c:v>
                </c:pt>
                <c:pt idx="31">
                  <c:v>20.292475977182601</c:v>
                </c:pt>
                <c:pt idx="32">
                  <c:v>20.443991128697753</c:v>
                </c:pt>
                <c:pt idx="33">
                  <c:v>20.591049952227163</c:v>
                </c:pt>
                <c:pt idx="34">
                  <c:v>20.733907095084305</c:v>
                </c:pt>
                <c:pt idx="35">
                  <c:v>20.872795983973194</c:v>
                </c:pt>
                <c:pt idx="36">
                  <c:v>21.007931119108328</c:v>
                </c:pt>
                <c:pt idx="37">
                  <c:v>21.139510066476749</c:v>
                </c:pt>
                <c:pt idx="38">
                  <c:v>21.267715194681877</c:v>
                </c:pt>
                <c:pt idx="39">
                  <c:v>21.39271519468188</c:v>
                </c:pt>
                <c:pt idx="40">
                  <c:v>21.514666414194075</c:v>
                </c:pt>
                <c:pt idx="41">
                  <c:v>21.633714033241695</c:v>
                </c:pt>
                <c:pt idx="42">
                  <c:v>21.749993103009135</c:v>
                </c:pt>
                <c:pt idx="43">
                  <c:v>21.863629466645499</c:v>
                </c:pt>
                <c:pt idx="44">
                  <c:v>21.974740577756609</c:v>
                </c:pt>
                <c:pt idx="45">
                  <c:v>22.08343622993052</c:v>
                </c:pt>
                <c:pt idx="46">
                  <c:v>22.189819208653923</c:v>
                </c:pt>
                <c:pt idx="47">
                  <c:v>22.293985875320587</c:v>
                </c:pt>
                <c:pt idx="48">
                  <c:v>22.396026691647116</c:v>
                </c:pt>
                <c:pt idx="49">
                  <c:v>22.496026691647117</c:v>
                </c:pt>
                <c:pt idx="50">
                  <c:v>22.594065907333388</c:v>
                </c:pt>
                <c:pt idx="51">
                  <c:v>22.690219753487234</c:v>
                </c:pt>
                <c:pt idx="52">
                  <c:v>22.784559376128747</c:v>
                </c:pt>
                <c:pt idx="53">
                  <c:v>22.877151968721336</c:v>
                </c:pt>
                <c:pt idx="54">
                  <c:v>22.968061059630429</c:v>
                </c:pt>
                <c:pt idx="55">
                  <c:v>23.057346773916144</c:v>
                </c:pt>
                <c:pt idx="56">
                  <c:v>23.145066072161757</c:v>
                </c:pt>
                <c:pt idx="57">
                  <c:v>23.231272968713483</c:v>
                </c:pt>
                <c:pt idx="58">
                  <c:v>23.316018731425348</c:v>
                </c:pt>
                <c:pt idx="59">
                  <c:v>23.399352064758681</c:v>
                </c:pt>
                <c:pt idx="60">
                  <c:v>23.481319277873432</c:v>
                </c:pt>
                <c:pt idx="61">
                  <c:v>23.561964439163759</c:v>
                </c:pt>
                <c:pt idx="62">
                  <c:v>23.641329518528838</c:v>
                </c:pt>
                <c:pt idx="63">
                  <c:v>23.719454518528838</c:v>
                </c:pt>
                <c:pt idx="64">
                  <c:v>23.796377595451915</c:v>
                </c:pt>
                <c:pt idx="65">
                  <c:v>23.872135171209493</c:v>
                </c:pt>
                <c:pt idx="66">
                  <c:v>23.946762036881136</c:v>
                </c:pt>
                <c:pt idx="67">
                  <c:v>24.020291448645843</c:v>
                </c:pt>
                <c:pt idx="68">
                  <c:v>24.092755216761784</c:v>
                </c:pt>
                <c:pt idx="69">
                  <c:v>24.164183788190353</c:v>
                </c:pt>
                <c:pt idx="70">
                  <c:v>24.234606323401625</c:v>
                </c:pt>
                <c:pt idx="71">
                  <c:v>24.304050767846071</c:v>
                </c:pt>
                <c:pt idx="72">
                  <c:v>24.372543918531001</c:v>
                </c:pt>
                <c:pt idx="73">
                  <c:v>24.440111486098566</c:v>
                </c:pt>
                <c:pt idx="74">
                  <c:v>24.506778152765236</c:v>
                </c:pt>
                <c:pt idx="75">
                  <c:v>24.572567626449448</c:v>
                </c:pt>
                <c:pt idx="76">
                  <c:v>24.637502691384512</c:v>
                </c:pt>
                <c:pt idx="77">
                  <c:v>24.701605255487074</c:v>
                </c:pt>
                <c:pt idx="78">
                  <c:v>24.764896394727582</c:v>
                </c:pt>
                <c:pt idx="79">
                  <c:v>24.827396394727582</c:v>
                </c:pt>
                <c:pt idx="80">
                  <c:v>24.889124789789314</c:v>
                </c:pt>
                <c:pt idx="81">
                  <c:v>24.950100399545406</c:v>
                </c:pt>
                <c:pt idx="82">
                  <c:v>25.01034136340083</c:v>
                </c:pt>
                <c:pt idx="83">
                  <c:v>25.06986517292464</c:v>
                </c:pt>
                <c:pt idx="84">
                  <c:v>25.128688702336405</c:v>
                </c:pt>
                <c:pt idx="85">
                  <c:v>25.186828237220126</c:v>
                </c:pt>
                <c:pt idx="86">
                  <c:v>25.244299501587939</c:v>
                </c:pt>
                <c:pt idx="87">
                  <c:v>25.301117683406122</c:v>
                </c:pt>
                <c:pt idx="88">
                  <c:v>25.357297458687022</c:v>
                </c:pt>
                <c:pt idx="89">
                  <c:v>25.412853014242579</c:v>
                </c:pt>
                <c:pt idx="90">
                  <c:v>25.467798069187634</c:v>
                </c:pt>
                <c:pt idx="91">
                  <c:v>25.522145895274591</c:v>
                </c:pt>
                <c:pt idx="92">
                  <c:v>25.575909336134806</c:v>
                </c:pt>
                <c:pt idx="93">
                  <c:v>25.629100825496508</c:v>
                </c:pt>
                <c:pt idx="94">
                  <c:v>25.681732404443874</c:v>
                </c:pt>
                <c:pt idx="95">
                  <c:v>25.733815737777206</c:v>
                </c:pt>
                <c:pt idx="96">
                  <c:v>25.785362129529787</c:v>
                </c:pt>
                <c:pt idx="97">
                  <c:v>25.836382537693051</c:v>
                </c:pt>
                <c:pt idx="98">
                  <c:v>25.886887588198103</c:v>
                </c:pt>
                <c:pt idx="99">
                  <c:v>25.936887588198104</c:v>
                </c:pt>
                <c:pt idx="100">
                  <c:v>25.986392538693153</c:v>
                </c:pt>
                <c:pt idx="101">
                  <c:v>26.035412146536288</c:v>
                </c:pt>
                <c:pt idx="102">
                  <c:v>26.083955835856681</c:v>
                </c:pt>
                <c:pt idx="103">
                  <c:v>26.132032758933605</c:v>
                </c:pt>
                <c:pt idx="104">
                  <c:v>26.179651806552652</c:v>
                </c:pt>
                <c:pt idx="105">
                  <c:v>26.226821617873405</c:v>
                </c:pt>
                <c:pt idx="106">
                  <c:v>26.27355058983602</c:v>
                </c:pt>
                <c:pt idx="107">
                  <c:v>26.319846886132318</c:v>
                </c:pt>
                <c:pt idx="108">
                  <c:v>26.365718445765346</c:v>
                </c:pt>
                <c:pt idx="109">
                  <c:v>26.411172991219889</c:v>
                </c:pt>
                <c:pt idx="110">
                  <c:v>26.456218036264936</c:v>
                </c:pt>
                <c:pt idx="111">
                  <c:v>26.50086089340779</c:v>
                </c:pt>
                <c:pt idx="112">
                  <c:v>26.545108681018412</c:v>
                </c:pt>
                <c:pt idx="113">
                  <c:v>26.588968330141221</c:v>
                </c:pt>
                <c:pt idx="114">
                  <c:v>26.632446591010787</c:v>
                </c:pt>
                <c:pt idx="115">
                  <c:v>26.675550039286652</c:v>
                </c:pt>
                <c:pt idx="116">
                  <c:v>26.718285082021694</c:v>
                </c:pt>
                <c:pt idx="117">
                  <c:v>26.760657963377628</c:v>
                </c:pt>
                <c:pt idx="118">
                  <c:v>26.802674770100317</c:v>
                </c:pt>
                <c:pt idx="119">
                  <c:v>26.844341436766985</c:v>
                </c:pt>
                <c:pt idx="120">
                  <c:v>26.885663750816569</c:v>
                </c:pt>
                <c:pt idx="121">
                  <c:v>26.926647357373948</c:v>
                </c:pt>
                <c:pt idx="122">
                  <c:v>26.967297763878012</c:v>
                </c:pt>
                <c:pt idx="123">
                  <c:v>27.007620344523172</c:v>
                </c:pt>
                <c:pt idx="124">
                  <c:v>27.047620344523171</c:v>
                </c:pt>
                <c:pt idx="125">
                  <c:v>27.087302884205712</c:v>
                </c:pt>
                <c:pt idx="126">
                  <c:v>27.126672962945868</c:v>
                </c:pt>
                <c:pt idx="127">
                  <c:v>27.165735462945868</c:v>
                </c:pt>
                <c:pt idx="128">
                  <c:v>27.204495152868347</c:v>
                </c:pt>
                <c:pt idx="129">
                  <c:v>27.242956691329887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Sheet1!$F$8</c:f>
              <c:strCache>
                <c:ptCount val="1"/>
                <c:pt idx="0">
                  <c:v>Calculated</c:v>
                </c:pt>
              </c:strCache>
            </c:strRef>
          </c:tx>
          <c:spPr>
            <a:ln w="12700"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rgbClr val="4F81BD"/>
                </a:solidFill>
              </a:ln>
            </c:spPr>
          </c:marker>
          <c:xVal>
            <c:numRef>
              <c:f>Sheet1!$A$13:$A$142</c:f>
              <c:numCache>
                <c:formatCode>General</c:formatCode>
                <c:ptCount val="1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</c:numCache>
            </c:numRef>
          </c:xVal>
          <c:yVal>
            <c:numRef>
              <c:f>Sheet1!$F$13:$F$142</c:f>
              <c:numCache>
                <c:formatCode>0.0000</c:formatCode>
                <c:ptCount val="130"/>
                <c:pt idx="0">
                  <c:v>2.8860000000000001</c:v>
                </c:pt>
                <c:pt idx="1">
                  <c:v>6.3517359027997262</c:v>
                </c:pt>
                <c:pt idx="2">
                  <c:v>8.3790614433405501</c:v>
                </c:pt>
                <c:pt idx="3">
                  <c:v>9.8174718055994532</c:v>
                </c:pt>
                <c:pt idx="4">
                  <c:v>10.933189562170503</c:v>
                </c:pt>
                <c:pt idx="5">
                  <c:v>11.844797346140275</c:v>
                </c:pt>
                <c:pt idx="6">
                  <c:v>12.615550745276567</c:v>
                </c:pt>
                <c:pt idx="7">
                  <c:v>13.283207708399178</c:v>
                </c:pt>
                <c:pt idx="8">
                  <c:v>13.872122886681097</c:v>
                </c:pt>
                <c:pt idx="9">
                  <c:v>14.39892546497023</c:v>
                </c:pt>
                <c:pt idx="10">
                  <c:v>14.875476363991853</c:v>
                </c:pt>
                <c:pt idx="11">
                  <c:v>15.310533248940001</c:v>
                </c:pt>
                <c:pt idx="12">
                  <c:v>15.710746787307684</c:v>
                </c:pt>
                <c:pt idx="13">
                  <c:v>16.081286648076293</c:v>
                </c:pt>
                <c:pt idx="14">
                  <c:v>16.426251005511048</c:v>
                </c:pt>
                <c:pt idx="15">
                  <c:v>16.748943611198904</c:v>
                </c:pt>
                <c:pt idx="16">
                  <c:v>17.052066720281079</c:v>
                </c:pt>
                <c:pt idx="17">
                  <c:v>17.337858789480823</c:v>
                </c:pt>
                <c:pt idx="18">
                  <c:v>17.608194895832202</c:v>
                </c:pt>
                <c:pt idx="19">
                  <c:v>17.864661367769955</c:v>
                </c:pt>
                <c:pt idx="20">
                  <c:v>18.108612188617116</c:v>
                </c:pt>
                <c:pt idx="21">
                  <c:v>18.34121226679158</c:v>
                </c:pt>
                <c:pt idx="22">
                  <c:v>18.563471079645748</c:v>
                </c:pt>
                <c:pt idx="23">
                  <c:v>18.776269151739729</c:v>
                </c:pt>
                <c:pt idx="24">
                  <c:v>18.980379124341002</c:v>
                </c:pt>
                <c:pt idx="25">
                  <c:v>19.176482690107409</c:v>
                </c:pt>
                <c:pt idx="26">
                  <c:v>19.365184330021645</c:v>
                </c:pt>
                <c:pt idx="27">
                  <c:v>19.547022550876019</c:v>
                </c:pt>
                <c:pt idx="28">
                  <c:v>19.722479149932369</c:v>
                </c:pt>
                <c:pt idx="29">
                  <c:v>19.891986908310777</c:v>
                </c:pt>
                <c:pt idx="30">
                  <c:v>20.055936022425733</c:v>
                </c:pt>
                <c:pt idx="31">
                  <c:v>20.214679513998632</c:v>
                </c:pt>
                <c:pt idx="32">
                  <c:v>20.368537807332402</c:v>
                </c:pt>
                <c:pt idx="33">
                  <c:v>20.517802623080811</c:v>
                </c:pt>
                <c:pt idx="34">
                  <c:v>20.662740307447066</c:v>
                </c:pt>
                <c:pt idx="35">
                  <c:v>20.803594692280551</c:v>
                </c:pt>
                <c:pt idx="36">
                  <c:v>20.940589563221121</c:v>
                </c:pt>
                <c:pt idx="37">
                  <c:v>21.073930798631931</c:v>
                </c:pt>
                <c:pt idx="38">
                  <c:v>21.203808230648235</c:v>
                </c:pt>
                <c:pt idx="39">
                  <c:v>21.33039727056968</c:v>
                </c:pt>
                <c:pt idx="40">
                  <c:v>21.45386033352154</c:v>
                </c:pt>
                <c:pt idx="41">
                  <c:v>21.574348091416841</c:v>
                </c:pt>
                <c:pt idx="42">
                  <c:v>21.692000578467812</c:v>
                </c:pt>
                <c:pt idx="43">
                  <c:v>21.806948169591305</c:v>
                </c:pt>
                <c:pt idx="44">
                  <c:v>21.919312448851599</c:v>
                </c:pt>
                <c:pt idx="45">
                  <c:v>22.029206982445476</c:v>
                </c:pt>
                <c:pt idx="46">
                  <c:v>22.136738008550296</c:v>
                </c:pt>
                <c:pt idx="47">
                  <c:v>22.242005054539455</c:v>
                </c:pt>
                <c:pt idx="48">
                  <c:v>22.345101490553134</c:v>
                </c:pt>
                <c:pt idx="49">
                  <c:v>22.446115027140728</c:v>
                </c:pt>
                <c:pt idx="50">
                  <c:v>22.545128163621627</c:v>
                </c:pt>
                <c:pt idx="51">
                  <c:v>22.642218592907138</c:v>
                </c:pt>
                <c:pt idx="52">
                  <c:v>22.73745956776061</c:v>
                </c:pt>
                <c:pt idx="53">
                  <c:v>22.830920232821374</c:v>
                </c:pt>
                <c:pt idx="54">
                  <c:v>22.92266592616236</c:v>
                </c:pt>
                <c:pt idx="55">
                  <c:v>23.012758453675751</c:v>
                </c:pt>
                <c:pt idx="56">
                  <c:v>23.101256339172753</c:v>
                </c:pt>
                <c:pt idx="57">
                  <c:v>23.188215052732097</c:v>
                </c:pt>
                <c:pt idx="58">
                  <c:v>23.2736872195286</c:v>
                </c:pt>
                <c:pt idx="59">
                  <c:v>23.357722811110506</c:v>
                </c:pt>
                <c:pt idx="60">
                  <c:v>23.440369320866559</c:v>
                </c:pt>
                <c:pt idx="61">
                  <c:v>23.521671925225462</c:v>
                </c:pt>
                <c:pt idx="62">
                  <c:v>23.601673631957667</c:v>
                </c:pt>
                <c:pt idx="63">
                  <c:v>23.680415416798361</c:v>
                </c:pt>
                <c:pt idx="64">
                  <c:v>23.757936349478186</c:v>
                </c:pt>
                <c:pt idx="65">
                  <c:v>23.834273710132127</c:v>
                </c:pt>
                <c:pt idx="66">
                  <c:v>23.909463096954831</c:v>
                </c:pt>
                <c:pt idx="67">
                  <c:v>23.983538525880537</c:v>
                </c:pt>
                <c:pt idx="68">
                  <c:v>24.056532522986302</c:v>
                </c:pt>
                <c:pt idx="69">
                  <c:v>24.128476210246799</c:v>
                </c:pt>
                <c:pt idx="70">
                  <c:v>24.199399385206579</c:v>
                </c:pt>
                <c:pt idx="71">
                  <c:v>24.269330595080277</c:v>
                </c:pt>
                <c:pt idx="72">
                  <c:v>24.338297205741956</c:v>
                </c:pt>
                <c:pt idx="73">
                  <c:v>24.406325466020853</c:v>
                </c:pt>
                <c:pt idx="74">
                  <c:v>24.473440567681553</c:v>
                </c:pt>
                <c:pt idx="75">
                  <c:v>24.539666701431656</c:v>
                </c:pt>
                <c:pt idx="76">
                  <c:v>24.605027109268423</c:v>
                </c:pt>
                <c:pt idx="77">
                  <c:v>24.66954413344796</c:v>
                </c:pt>
                <c:pt idx="78">
                  <c:v>24.733239262335111</c:v>
                </c:pt>
                <c:pt idx="79">
                  <c:v>24.796133173369409</c:v>
                </c:pt>
                <c:pt idx="80">
                  <c:v>24.858245773362199</c:v>
                </c:pt>
                <c:pt idx="81">
                  <c:v>24.919596236321269</c:v>
                </c:pt>
                <c:pt idx="82">
                  <c:v>24.980203038982992</c:v>
                </c:pt>
                <c:pt idx="83">
                  <c:v>25.04008399421657</c:v>
                </c:pt>
                <c:pt idx="84">
                  <c:v>25.099256282451584</c:v>
                </c:pt>
                <c:pt idx="85">
                  <c:v>25.157736481267538</c:v>
                </c:pt>
                <c:pt idx="86">
                  <c:v>25.21554059327292</c:v>
                </c:pt>
                <c:pt idx="87">
                  <c:v>25.272684072391037</c:v>
                </c:pt>
                <c:pt idx="88">
                  <c:v>25.329181848660699</c:v>
                </c:pt>
                <c:pt idx="89">
                  <c:v>25.385048351651328</c:v>
                </c:pt>
                <c:pt idx="90">
                  <c:v>25.44029753258425</c:v>
                </c:pt>
                <c:pt idx="91">
                  <c:v>25.494942885245205</c:v>
                </c:pt>
                <c:pt idx="92">
                  <c:v>25.548997465766284</c:v>
                </c:pt>
                <c:pt idx="93">
                  <c:v>25.602473911350021</c:v>
                </c:pt>
                <c:pt idx="94">
                  <c:v>25.655384458002708</c:v>
                </c:pt>
                <c:pt idx="95">
                  <c:v>25.707740957339183</c:v>
                </c:pt>
                <c:pt idx="96">
                  <c:v>25.759554892516917</c:v>
                </c:pt>
                <c:pt idx="97">
                  <c:v>25.810837393352863</c:v>
                </c:pt>
                <c:pt idx="98">
                  <c:v>25.861599250672953</c:v>
                </c:pt>
                <c:pt idx="99">
                  <c:v>25.91185092994046</c:v>
                </c:pt>
                <c:pt idx="100">
                  <c:v>25.9616025842063</c:v>
                </c:pt>
                <c:pt idx="101">
                  <c:v>26.010864066421355</c:v>
                </c:pt>
                <c:pt idx="102">
                  <c:v>26.059644941148182</c:v>
                </c:pt>
                <c:pt idx="103">
                  <c:v>26.107954495706863</c:v>
                </c:pt>
                <c:pt idx="104">
                  <c:v>26.155801750787617</c:v>
                </c:pt>
                <c:pt idx="105">
                  <c:v>26.203195470560338</c:v>
                </c:pt>
                <c:pt idx="106">
                  <c:v>26.250144172309533</c:v>
                </c:pt>
                <c:pt idx="107">
                  <c:v>26.296656135621102</c:v>
                </c:pt>
                <c:pt idx="108">
                  <c:v>26.342739411145718</c:v>
                </c:pt>
                <c:pt idx="109">
                  <c:v>26.388401828962085</c:v>
                </c:pt>
                <c:pt idx="110">
                  <c:v>26.433651006561671</c:v>
                </c:pt>
                <c:pt idx="111">
                  <c:v>26.478494356475473</c:v>
                </c:pt>
                <c:pt idx="112">
                  <c:v>26.522939093561707</c:v>
                </c:pt>
                <c:pt idx="113">
                  <c:v>26.566992241972478</c:v>
                </c:pt>
                <c:pt idx="114">
                  <c:v>26.610660641816253</c:v>
                </c:pt>
                <c:pt idx="115">
                  <c:v>26.653950955531826</c:v>
                </c:pt>
                <c:pt idx="116">
                  <c:v>26.696869673988783</c:v>
                </c:pt>
                <c:pt idx="117">
                  <c:v>26.739423122328326</c:v>
                </c:pt>
                <c:pt idx="118">
                  <c:v>26.781617465557652</c:v>
                </c:pt>
                <c:pt idx="119">
                  <c:v>26.823458713910231</c:v>
                </c:pt>
                <c:pt idx="120">
                  <c:v>26.864952727983709</c:v>
                </c:pt>
                <c:pt idx="121">
                  <c:v>26.906105223666287</c:v>
                </c:pt>
                <c:pt idx="122">
                  <c:v>26.946921776862087</c:v>
                </c:pt>
                <c:pt idx="123">
                  <c:v>26.987407828025187</c:v>
                </c:pt>
                <c:pt idx="124">
                  <c:v>27.027568686511508</c:v>
                </c:pt>
                <c:pt idx="125">
                  <c:v>27.067409534757392</c:v>
                </c:pt>
                <c:pt idx="126">
                  <c:v>27.106935432292957</c:v>
                </c:pt>
                <c:pt idx="127">
                  <c:v>27.146151319598086</c:v>
                </c:pt>
                <c:pt idx="128">
                  <c:v>27.185062021808363</c:v>
                </c:pt>
                <c:pt idx="129">
                  <c:v>27.223672252277915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572928"/>
        <c:axId val="139789440"/>
      </c:scatterChart>
      <c:valAx>
        <c:axId val="138572928"/>
        <c:scaling>
          <c:orientation val="minMax"/>
          <c:max val="130"/>
        </c:scaling>
        <c:delete val="0"/>
        <c:axPos val="b"/>
        <c:numFmt formatCode="General" sourceLinked="1"/>
        <c:majorTickMark val="out"/>
        <c:minorTickMark val="none"/>
        <c:tickLblPos val="nextTo"/>
        <c:crossAx val="139789440"/>
        <c:crosses val="autoZero"/>
        <c:crossBetween val="midCat"/>
        <c:majorUnit val="10"/>
      </c:valAx>
      <c:valAx>
        <c:axId val="139789440"/>
        <c:scaling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1385729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5858576501466732"/>
          <c:y val="0.3840021544538203"/>
          <c:w val="0.13523580918740655"/>
          <c:h val="8.657289472568173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9526</xdr:colOff>
      <xdr:row>2</xdr:row>
      <xdr:rowOff>142875</xdr:rowOff>
    </xdr:from>
    <xdr:to>
      <xdr:col>22</xdr:col>
      <xdr:colOff>571500</xdr:colOff>
      <xdr:row>30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0.00261</cdr:x>
      <cdr:y>0.00418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0.00261</cdr:x>
      <cdr:y>0.00418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0.3705</cdr:x>
      <cdr:y>0.8925</cdr:y>
    </cdr:from>
    <cdr:to>
      <cdr:x>0.60943</cdr:x>
      <cdr:y>0.94744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918469" y="4735092"/>
          <a:ext cx="1882130" cy="291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 i="0" baseline="0"/>
            <a:t>Number of books/objects</a:t>
          </a:r>
        </a:p>
      </cdr:txBody>
    </cdr:sp>
  </cdr:relSizeAnchor>
  <cdr:relSizeAnchor xmlns:cdr="http://schemas.openxmlformats.org/drawingml/2006/chartDrawing">
    <cdr:from>
      <cdr:x>0.12352</cdr:x>
      <cdr:y>0.05546</cdr:y>
    </cdr:from>
    <cdr:to>
      <cdr:x>0.90326</cdr:x>
      <cdr:y>0.10237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973026" y="294253"/>
          <a:ext cx="6142147" cy="2488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 i="0"/>
            <a:t>Experimental and calculated maximum</a:t>
          </a:r>
          <a:r>
            <a:rPr lang="en-US" sz="1400" b="1" i="0" baseline="0"/>
            <a:t> overhang versus number of books/objects</a:t>
          </a:r>
          <a:endParaRPr lang="en-US" sz="1400" b="1" i="0"/>
        </a:p>
      </cdr:txBody>
    </cdr:sp>
  </cdr:relSizeAnchor>
  <cdr:relSizeAnchor xmlns:cdr="http://schemas.openxmlformats.org/drawingml/2006/chartDrawing">
    <cdr:from>
      <cdr:x>0.02959</cdr:x>
      <cdr:y>0.34111</cdr:y>
    </cdr:from>
    <cdr:to>
      <cdr:x>0.07041</cdr:x>
      <cdr:y>0.61221</cdr:y>
    </cdr:to>
    <cdr:sp macro="" textlink="">
      <cdr:nvSpPr>
        <cdr:cNvPr id="6" name="TextBox 1"/>
        <cdr:cNvSpPr txBox="1"/>
      </cdr:nvSpPr>
      <cdr:spPr>
        <a:xfrm xmlns:a="http://schemas.openxmlformats.org/drawingml/2006/main" rot="16200000">
          <a:off x="-325278" y="2368127"/>
          <a:ext cx="1438275" cy="3215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/>
            <a:t> </a:t>
          </a:r>
          <a:r>
            <a:rPr lang="en-US" sz="1200" b="1"/>
            <a:t>Maximum overhang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4"/>
  <sheetViews>
    <sheetView tabSelected="1" workbookViewId="0"/>
  </sheetViews>
  <sheetFormatPr defaultRowHeight="15" x14ac:dyDescent="0.25"/>
  <cols>
    <col min="1" max="1" width="11.5703125" style="5" customWidth="1"/>
    <col min="2" max="2" width="9.42578125" style="2" bestFit="1" customWidth="1"/>
    <col min="3" max="3" width="20" style="2" customWidth="1"/>
    <col min="4" max="4" width="14.140625" style="2" customWidth="1"/>
    <col min="5" max="5" width="9.140625" style="2"/>
    <col min="6" max="6" width="19.7109375" style="2" customWidth="1"/>
    <col min="7" max="7" width="17.7109375" style="2" customWidth="1"/>
    <col min="8" max="16384" width="9.140625" style="4"/>
  </cols>
  <sheetData>
    <row r="1" spans="1:7" x14ac:dyDescent="0.25">
      <c r="A1" s="1" t="s">
        <v>39</v>
      </c>
      <c r="D1" s="3" t="s">
        <v>7</v>
      </c>
    </row>
    <row r="3" spans="1:7" x14ac:dyDescent="0.25">
      <c r="A3" s="5" t="s">
        <v>3</v>
      </c>
      <c r="B3" s="2">
        <v>0.57720000000000005</v>
      </c>
      <c r="D3" s="6" t="s">
        <v>16</v>
      </c>
      <c r="E3" s="2">
        <v>10</v>
      </c>
      <c r="F3" s="3" t="s">
        <v>12</v>
      </c>
    </row>
    <row r="4" spans="1:7" ht="15.75" thickBot="1" x14ac:dyDescent="0.3"/>
    <row r="5" spans="1:7" x14ac:dyDescent="0.25">
      <c r="A5" s="17" t="s">
        <v>4</v>
      </c>
      <c r="B5" s="18" t="s">
        <v>14</v>
      </c>
      <c r="C5" s="18" t="s">
        <v>11</v>
      </c>
      <c r="D5" s="18" t="s">
        <v>17</v>
      </c>
      <c r="E5" s="18" t="s">
        <v>13</v>
      </c>
      <c r="F5" s="18" t="s">
        <v>32</v>
      </c>
      <c r="G5" s="19" t="s">
        <v>34</v>
      </c>
    </row>
    <row r="6" spans="1:7" x14ac:dyDescent="0.25">
      <c r="A6" s="20"/>
      <c r="B6" s="21"/>
      <c r="C6" s="21"/>
      <c r="D6" s="21"/>
      <c r="E6" s="21"/>
      <c r="F6" s="21"/>
      <c r="G6" s="22" t="s">
        <v>37</v>
      </c>
    </row>
    <row r="7" spans="1:7" x14ac:dyDescent="0.25">
      <c r="A7" s="20"/>
      <c r="B7" s="21"/>
      <c r="C7" s="21"/>
      <c r="D7" s="21"/>
      <c r="E7" s="21"/>
      <c r="F7" s="21"/>
      <c r="G7" s="23" t="s">
        <v>15</v>
      </c>
    </row>
    <row r="8" spans="1:7" x14ac:dyDescent="0.25">
      <c r="A8" s="20"/>
      <c r="B8" s="21"/>
      <c r="C8" s="21"/>
      <c r="D8" s="21"/>
      <c r="E8" s="21"/>
      <c r="F8" s="21" t="s">
        <v>10</v>
      </c>
      <c r="G8" s="23" t="s">
        <v>35</v>
      </c>
    </row>
    <row r="9" spans="1:7" x14ac:dyDescent="0.25">
      <c r="A9" s="20"/>
      <c r="B9" s="21"/>
      <c r="C9" s="21"/>
      <c r="D9" s="21" t="s">
        <v>9</v>
      </c>
      <c r="E9" s="21"/>
      <c r="F9" s="21" t="s">
        <v>21</v>
      </c>
      <c r="G9" s="24" t="s">
        <v>36</v>
      </c>
    </row>
    <row r="10" spans="1:7" x14ac:dyDescent="0.25">
      <c r="A10" s="20" t="s">
        <v>8</v>
      </c>
      <c r="B10" s="21" t="s">
        <v>20</v>
      </c>
      <c r="C10" s="21" t="s">
        <v>18</v>
      </c>
      <c r="D10" s="21" t="s">
        <v>21</v>
      </c>
      <c r="E10" s="21"/>
      <c r="F10" s="21" t="s">
        <v>5</v>
      </c>
      <c r="G10" s="23" t="s">
        <v>6</v>
      </c>
    </row>
    <row r="11" spans="1:7" x14ac:dyDescent="0.25">
      <c r="A11" s="20" t="s">
        <v>28</v>
      </c>
      <c r="B11" s="21" t="s">
        <v>22</v>
      </c>
      <c r="C11" s="21" t="s">
        <v>19</v>
      </c>
      <c r="D11" s="21" t="s">
        <v>5</v>
      </c>
      <c r="E11" s="21"/>
      <c r="F11" s="21" t="str">
        <f>"in "&amp;$F$3</f>
        <v>in cm</v>
      </c>
      <c r="G11" s="23" t="s">
        <v>21</v>
      </c>
    </row>
    <row r="12" spans="1:7" x14ac:dyDescent="0.25">
      <c r="A12" s="25" t="s">
        <v>0</v>
      </c>
      <c r="B12" s="26" t="s">
        <v>1</v>
      </c>
      <c r="C12" s="26" t="s">
        <v>23</v>
      </c>
      <c r="D12" s="26" t="str">
        <f>"in "&amp;$F$3</f>
        <v>in cm</v>
      </c>
      <c r="E12" s="26" t="s">
        <v>2</v>
      </c>
      <c r="F12" s="26" t="s">
        <v>33</v>
      </c>
      <c r="G12" s="27" t="s">
        <v>5</v>
      </c>
    </row>
    <row r="13" spans="1:7" x14ac:dyDescent="0.25">
      <c r="A13" s="11">
        <v>1</v>
      </c>
      <c r="B13" s="12">
        <f>1/A13</f>
        <v>1</v>
      </c>
      <c r="C13" s="12">
        <f>B13</f>
        <v>1</v>
      </c>
      <c r="D13" s="12">
        <f>C13/2*$E$3</f>
        <v>5</v>
      </c>
      <c r="E13" s="12">
        <f>LN(A13)</f>
        <v>0</v>
      </c>
      <c r="F13" s="12">
        <f>(E13+$B$3)/2*$E$3</f>
        <v>2.8860000000000001</v>
      </c>
      <c r="G13" s="13">
        <f>(D13-F13)/F13*100</f>
        <v>73.250173250173248</v>
      </c>
    </row>
    <row r="14" spans="1:7" x14ac:dyDescent="0.25">
      <c r="A14" s="11">
        <f>A13+1</f>
        <v>2</v>
      </c>
      <c r="B14" s="12">
        <f t="shared" ref="B14:B77" si="0">1/A14</f>
        <v>0.5</v>
      </c>
      <c r="C14" s="12">
        <f>C13+B14</f>
        <v>1.5</v>
      </c>
      <c r="D14" s="12">
        <f t="shared" ref="D14:D77" si="1">C14/2*$E$3</f>
        <v>7.5</v>
      </c>
      <c r="E14" s="12">
        <f t="shared" ref="E14:E41" si="2">LN(A14)</f>
        <v>0.69314718055994529</v>
      </c>
      <c r="F14" s="12">
        <f t="shared" ref="F14:F77" si="3">(E14+$B$3)/2*$E$3</f>
        <v>6.3517359027997262</v>
      </c>
      <c r="G14" s="13">
        <f t="shared" ref="G14:G77" si="4">(D14-F14)/F14*100</f>
        <v>18.077957187957715</v>
      </c>
    </row>
    <row r="15" spans="1:7" x14ac:dyDescent="0.25">
      <c r="A15" s="11">
        <f t="shared" ref="A15:A37" si="5">A14+1</f>
        <v>3</v>
      </c>
      <c r="B15" s="12">
        <f t="shared" si="0"/>
        <v>0.33333333333333331</v>
      </c>
      <c r="C15" s="12">
        <f t="shared" ref="C15:C37" si="6">C14+B15</f>
        <v>1.8333333333333333</v>
      </c>
      <c r="D15" s="12">
        <f t="shared" si="1"/>
        <v>9.1666666666666661</v>
      </c>
      <c r="E15" s="12">
        <f t="shared" si="2"/>
        <v>1.0986122886681098</v>
      </c>
      <c r="F15" s="12">
        <f t="shared" si="3"/>
        <v>8.3790614433405501</v>
      </c>
      <c r="G15" s="13">
        <f t="shared" si="4"/>
        <v>9.3996831107150207</v>
      </c>
    </row>
    <row r="16" spans="1:7" x14ac:dyDescent="0.25">
      <c r="A16" s="11">
        <f t="shared" si="5"/>
        <v>4</v>
      </c>
      <c r="B16" s="12">
        <f t="shared" si="0"/>
        <v>0.25</v>
      </c>
      <c r="C16" s="12">
        <f t="shared" si="6"/>
        <v>2.083333333333333</v>
      </c>
      <c r="D16" s="12">
        <f t="shared" si="1"/>
        <v>10.416666666666664</v>
      </c>
      <c r="E16" s="12">
        <f t="shared" si="2"/>
        <v>1.3862943611198906</v>
      </c>
      <c r="F16" s="12">
        <f t="shared" si="3"/>
        <v>9.8174718055994532</v>
      </c>
      <c r="G16" s="13">
        <f t="shared" si="4"/>
        <v>6.1033519925716186</v>
      </c>
    </row>
    <row r="17" spans="1:8" x14ac:dyDescent="0.25">
      <c r="A17" s="11">
        <f t="shared" si="5"/>
        <v>5</v>
      </c>
      <c r="B17" s="12">
        <f t="shared" si="0"/>
        <v>0.2</v>
      </c>
      <c r="C17" s="12">
        <f t="shared" si="6"/>
        <v>2.2833333333333332</v>
      </c>
      <c r="D17" s="12">
        <f t="shared" si="1"/>
        <v>11.416666666666666</v>
      </c>
      <c r="E17" s="12">
        <f t="shared" si="2"/>
        <v>1.6094379124341003</v>
      </c>
      <c r="F17" s="12">
        <f t="shared" si="3"/>
        <v>10.933189562170503</v>
      </c>
      <c r="G17" s="13">
        <f t="shared" si="4"/>
        <v>4.4221048372656364</v>
      </c>
    </row>
    <row r="18" spans="1:8" x14ac:dyDescent="0.25">
      <c r="A18" s="11">
        <f t="shared" si="5"/>
        <v>6</v>
      </c>
      <c r="B18" s="12">
        <f t="shared" si="0"/>
        <v>0.16666666666666666</v>
      </c>
      <c r="C18" s="12">
        <f t="shared" si="6"/>
        <v>2.4499999999999997</v>
      </c>
      <c r="D18" s="12">
        <f t="shared" si="1"/>
        <v>12.249999999999998</v>
      </c>
      <c r="E18" s="12">
        <f t="shared" si="2"/>
        <v>1.791759469228055</v>
      </c>
      <c r="F18" s="12">
        <f t="shared" si="3"/>
        <v>11.844797346140275</v>
      </c>
      <c r="G18" s="13">
        <f t="shared" si="4"/>
        <v>3.4209336134548685</v>
      </c>
    </row>
    <row r="19" spans="1:8" x14ac:dyDescent="0.25">
      <c r="A19" s="11">
        <f t="shared" si="5"/>
        <v>7</v>
      </c>
      <c r="B19" s="12">
        <f t="shared" si="0"/>
        <v>0.14285714285714285</v>
      </c>
      <c r="C19" s="12">
        <f t="shared" si="6"/>
        <v>2.5928571428571425</v>
      </c>
      <c r="D19" s="12">
        <f t="shared" si="1"/>
        <v>12.964285714285712</v>
      </c>
      <c r="E19" s="12">
        <f t="shared" si="2"/>
        <v>1.9459101490553132</v>
      </c>
      <c r="F19" s="12">
        <f t="shared" si="3"/>
        <v>12.615550745276567</v>
      </c>
      <c r="G19" s="13">
        <f t="shared" si="4"/>
        <v>2.7643261562696053</v>
      </c>
    </row>
    <row r="20" spans="1:8" x14ac:dyDescent="0.25">
      <c r="A20" s="11">
        <f t="shared" si="5"/>
        <v>8</v>
      </c>
      <c r="B20" s="12">
        <f t="shared" si="0"/>
        <v>0.125</v>
      </c>
      <c r="C20" s="12">
        <f t="shared" si="6"/>
        <v>2.7178571428571425</v>
      </c>
      <c r="D20" s="12">
        <f t="shared" si="1"/>
        <v>13.589285714285712</v>
      </c>
      <c r="E20" s="12">
        <f t="shared" si="2"/>
        <v>2.0794415416798357</v>
      </c>
      <c r="F20" s="12">
        <f t="shared" si="3"/>
        <v>13.283207708399178</v>
      </c>
      <c r="G20" s="13">
        <f t="shared" si="4"/>
        <v>2.3042476832835752</v>
      </c>
    </row>
    <row r="21" spans="1:8" x14ac:dyDescent="0.25">
      <c r="A21" s="11">
        <f t="shared" si="5"/>
        <v>9</v>
      </c>
      <c r="B21" s="12">
        <f t="shared" si="0"/>
        <v>0.1111111111111111</v>
      </c>
      <c r="C21" s="12">
        <f t="shared" si="6"/>
        <v>2.8289682539682537</v>
      </c>
      <c r="D21" s="12">
        <f t="shared" si="1"/>
        <v>14.144841269841269</v>
      </c>
      <c r="E21" s="12">
        <f t="shared" si="2"/>
        <v>2.1972245773362196</v>
      </c>
      <c r="F21" s="12">
        <f t="shared" si="3"/>
        <v>13.872122886681097</v>
      </c>
      <c r="G21" s="13">
        <f t="shared" si="4"/>
        <v>1.9659455541733539</v>
      </c>
    </row>
    <row r="22" spans="1:8" x14ac:dyDescent="0.25">
      <c r="A22" s="11">
        <f t="shared" si="5"/>
        <v>10</v>
      </c>
      <c r="B22" s="12">
        <f t="shared" si="0"/>
        <v>0.1</v>
      </c>
      <c r="C22" s="12">
        <f t="shared" si="6"/>
        <v>2.9289682539682538</v>
      </c>
      <c r="D22" s="12">
        <f t="shared" si="1"/>
        <v>14.644841269841269</v>
      </c>
      <c r="E22" s="12">
        <f t="shared" si="2"/>
        <v>2.3025850929940459</v>
      </c>
      <c r="F22" s="12">
        <f t="shared" si="3"/>
        <v>14.39892546497023</v>
      </c>
      <c r="G22" s="13">
        <f t="shared" si="4"/>
        <v>1.7078760874851693</v>
      </c>
    </row>
    <row r="23" spans="1:8" x14ac:dyDescent="0.25">
      <c r="A23" s="11">
        <f t="shared" si="5"/>
        <v>11</v>
      </c>
      <c r="B23" s="12">
        <f t="shared" si="0"/>
        <v>9.0909090909090912E-2</v>
      </c>
      <c r="C23" s="12">
        <f t="shared" si="6"/>
        <v>3.0198773448773446</v>
      </c>
      <c r="D23" s="12">
        <f t="shared" si="1"/>
        <v>15.099386724386722</v>
      </c>
      <c r="E23" s="12">
        <f t="shared" si="2"/>
        <v>2.3978952727983707</v>
      </c>
      <c r="F23" s="12">
        <f t="shared" si="3"/>
        <v>14.875476363991853</v>
      </c>
      <c r="G23" s="13">
        <f t="shared" si="4"/>
        <v>1.5052315295050016</v>
      </c>
    </row>
    <row r="24" spans="1:8" x14ac:dyDescent="0.25">
      <c r="A24" s="11">
        <f t="shared" si="5"/>
        <v>12</v>
      </c>
      <c r="B24" s="12">
        <f t="shared" si="0"/>
        <v>8.3333333333333329E-2</v>
      </c>
      <c r="C24" s="12">
        <f t="shared" si="6"/>
        <v>3.1032106782106781</v>
      </c>
      <c r="D24" s="12">
        <f t="shared" si="1"/>
        <v>15.51605339105339</v>
      </c>
      <c r="E24" s="12">
        <f t="shared" si="2"/>
        <v>2.4849066497880004</v>
      </c>
      <c r="F24" s="12">
        <f t="shared" si="3"/>
        <v>15.310533248940001</v>
      </c>
      <c r="G24" s="13">
        <f t="shared" si="4"/>
        <v>1.3423447686096646</v>
      </c>
    </row>
    <row r="25" spans="1:8" x14ac:dyDescent="0.25">
      <c r="A25" s="11">
        <f t="shared" si="5"/>
        <v>13</v>
      </c>
      <c r="B25" s="12">
        <f t="shared" si="0"/>
        <v>7.6923076923076927E-2</v>
      </c>
      <c r="C25" s="12">
        <f t="shared" si="6"/>
        <v>3.1801337551337552</v>
      </c>
      <c r="D25" s="12">
        <f t="shared" si="1"/>
        <v>15.900668775668777</v>
      </c>
      <c r="E25" s="12">
        <f t="shared" si="2"/>
        <v>2.5649493574615367</v>
      </c>
      <c r="F25" s="12">
        <f t="shared" si="3"/>
        <v>15.710746787307684</v>
      </c>
      <c r="G25" s="13">
        <f t="shared" si="4"/>
        <v>1.2088667135449329</v>
      </c>
    </row>
    <row r="26" spans="1:8" x14ac:dyDescent="0.25">
      <c r="A26" s="11">
        <f t="shared" si="5"/>
        <v>14</v>
      </c>
      <c r="B26" s="12">
        <f t="shared" si="0"/>
        <v>7.1428571428571425E-2</v>
      </c>
      <c r="C26" s="12">
        <f t="shared" si="6"/>
        <v>3.2515623265623268</v>
      </c>
      <c r="D26" s="12">
        <f t="shared" si="1"/>
        <v>16.257811632811634</v>
      </c>
      <c r="E26" s="12">
        <f t="shared" si="2"/>
        <v>2.6390573296152584</v>
      </c>
      <c r="F26" s="12">
        <f t="shared" si="3"/>
        <v>16.081286648076293</v>
      </c>
      <c r="G26" s="13">
        <f t="shared" si="4"/>
        <v>1.0977043603439378</v>
      </c>
    </row>
    <row r="27" spans="1:8" x14ac:dyDescent="0.25">
      <c r="A27" s="36">
        <f t="shared" si="5"/>
        <v>15</v>
      </c>
      <c r="B27" s="37">
        <f t="shared" si="0"/>
        <v>6.6666666666666666E-2</v>
      </c>
      <c r="C27" s="37">
        <f t="shared" si="6"/>
        <v>3.3182289932289937</v>
      </c>
      <c r="D27" s="37">
        <f t="shared" si="1"/>
        <v>16.591144966144967</v>
      </c>
      <c r="E27" s="37">
        <f t="shared" si="2"/>
        <v>2.7080502011022101</v>
      </c>
      <c r="F27" s="37">
        <f t="shared" si="3"/>
        <v>16.426251005511048</v>
      </c>
      <c r="G27" s="38">
        <f t="shared" si="4"/>
        <v>1.0038441551793895</v>
      </c>
      <c r="H27" s="4" t="s">
        <v>38</v>
      </c>
    </row>
    <row r="28" spans="1:8" x14ac:dyDescent="0.25">
      <c r="A28" s="11">
        <f t="shared" si="5"/>
        <v>16</v>
      </c>
      <c r="B28" s="12">
        <f t="shared" si="0"/>
        <v>6.25E-2</v>
      </c>
      <c r="C28" s="12">
        <f t="shared" si="6"/>
        <v>3.3807289932289937</v>
      </c>
      <c r="D28" s="12">
        <f t="shared" si="1"/>
        <v>16.903644966144967</v>
      </c>
      <c r="E28" s="12">
        <f t="shared" si="2"/>
        <v>2.7725887222397811</v>
      </c>
      <c r="F28" s="12">
        <f t="shared" si="3"/>
        <v>16.748943611198904</v>
      </c>
      <c r="G28" s="13">
        <f t="shared" si="4"/>
        <v>0.9236484314307708</v>
      </c>
    </row>
    <row r="29" spans="1:8" x14ac:dyDescent="0.25">
      <c r="A29" s="11">
        <f t="shared" si="5"/>
        <v>17</v>
      </c>
      <c r="B29" s="12">
        <f t="shared" si="0"/>
        <v>5.8823529411764705E-2</v>
      </c>
      <c r="C29" s="12">
        <f t="shared" si="6"/>
        <v>3.4395525226407582</v>
      </c>
      <c r="D29" s="12">
        <f t="shared" si="1"/>
        <v>17.197762613203793</v>
      </c>
      <c r="E29" s="12">
        <f t="shared" si="2"/>
        <v>2.8332133440562162</v>
      </c>
      <c r="F29" s="12">
        <f t="shared" si="3"/>
        <v>17.052066720281079</v>
      </c>
      <c r="G29" s="13">
        <f t="shared" si="4"/>
        <v>0.85441779763521741</v>
      </c>
    </row>
    <row r="30" spans="1:8" x14ac:dyDescent="0.25">
      <c r="A30" s="11">
        <f t="shared" si="5"/>
        <v>18</v>
      </c>
      <c r="B30" s="12">
        <f t="shared" si="0"/>
        <v>5.5555555555555552E-2</v>
      </c>
      <c r="C30" s="12">
        <f t="shared" si="6"/>
        <v>3.4951080781963135</v>
      </c>
      <c r="D30" s="12">
        <f t="shared" si="1"/>
        <v>17.475540390981568</v>
      </c>
      <c r="E30" s="12">
        <f t="shared" si="2"/>
        <v>2.8903717578961645</v>
      </c>
      <c r="F30" s="12">
        <f t="shared" si="3"/>
        <v>17.337858789480823</v>
      </c>
      <c r="G30" s="13">
        <f t="shared" si="4"/>
        <v>0.79410960241687245</v>
      </c>
    </row>
    <row r="31" spans="1:8" x14ac:dyDescent="0.25">
      <c r="A31" s="11">
        <f t="shared" si="5"/>
        <v>19</v>
      </c>
      <c r="B31" s="12">
        <f t="shared" si="0"/>
        <v>5.2631578947368418E-2</v>
      </c>
      <c r="C31" s="12">
        <f t="shared" si="6"/>
        <v>3.5477396571436821</v>
      </c>
      <c r="D31" s="12">
        <f t="shared" si="1"/>
        <v>17.73869828571841</v>
      </c>
      <c r="E31" s="12">
        <f t="shared" si="2"/>
        <v>2.9444389791664403</v>
      </c>
      <c r="F31" s="12">
        <f t="shared" si="3"/>
        <v>17.608194895832202</v>
      </c>
      <c r="G31" s="13">
        <f t="shared" si="4"/>
        <v>0.74115143919208604</v>
      </c>
    </row>
    <row r="32" spans="1:8" x14ac:dyDescent="0.25">
      <c r="A32" s="11">
        <f t="shared" si="5"/>
        <v>20</v>
      </c>
      <c r="B32" s="12">
        <f t="shared" si="0"/>
        <v>0.05</v>
      </c>
      <c r="C32" s="12">
        <f t="shared" si="6"/>
        <v>3.5977396571436819</v>
      </c>
      <c r="D32" s="12">
        <f t="shared" si="1"/>
        <v>17.98869828571841</v>
      </c>
      <c r="E32" s="12">
        <f t="shared" si="2"/>
        <v>2.9957322735539909</v>
      </c>
      <c r="F32" s="12">
        <f t="shared" si="3"/>
        <v>17.864661367769955</v>
      </c>
      <c r="G32" s="13">
        <f t="shared" si="4"/>
        <v>0.69431440873675399</v>
      </c>
    </row>
    <row r="33" spans="1:7" x14ac:dyDescent="0.25">
      <c r="A33" s="11">
        <f t="shared" si="5"/>
        <v>21</v>
      </c>
      <c r="B33" s="12">
        <f t="shared" si="0"/>
        <v>4.7619047619047616E-2</v>
      </c>
      <c r="C33" s="12">
        <f t="shared" si="6"/>
        <v>3.6453587047627294</v>
      </c>
      <c r="D33" s="12">
        <f t="shared" si="1"/>
        <v>18.226793523813647</v>
      </c>
      <c r="E33" s="12">
        <f t="shared" si="2"/>
        <v>3.044522437723423</v>
      </c>
      <c r="F33" s="12">
        <f t="shared" si="3"/>
        <v>18.108612188617116</v>
      </c>
      <c r="G33" s="13">
        <f t="shared" si="4"/>
        <v>0.65262502706209202</v>
      </c>
    </row>
    <row r="34" spans="1:7" x14ac:dyDescent="0.25">
      <c r="A34" s="11">
        <f t="shared" si="5"/>
        <v>22</v>
      </c>
      <c r="B34" s="12">
        <f t="shared" si="0"/>
        <v>4.5454545454545456E-2</v>
      </c>
      <c r="C34" s="12">
        <f t="shared" si="6"/>
        <v>3.6908132502172748</v>
      </c>
      <c r="D34" s="12">
        <f t="shared" si="1"/>
        <v>18.454066251086374</v>
      </c>
      <c r="E34" s="12">
        <f t="shared" si="2"/>
        <v>3.0910424533583161</v>
      </c>
      <c r="F34" s="12">
        <f t="shared" si="3"/>
        <v>18.34121226679158</v>
      </c>
      <c r="G34" s="13">
        <f t="shared" si="4"/>
        <v>0.61530275454652883</v>
      </c>
    </row>
    <row r="35" spans="1:7" x14ac:dyDescent="0.25">
      <c r="A35" s="11">
        <f t="shared" si="5"/>
        <v>23</v>
      </c>
      <c r="B35" s="12">
        <f t="shared" si="0"/>
        <v>4.3478260869565216E-2</v>
      </c>
      <c r="C35" s="12">
        <f t="shared" si="6"/>
        <v>3.7342915110868402</v>
      </c>
      <c r="D35" s="12">
        <f t="shared" si="1"/>
        <v>18.671457555434202</v>
      </c>
      <c r="E35" s="12">
        <f t="shared" si="2"/>
        <v>3.1354942159291497</v>
      </c>
      <c r="F35" s="12">
        <f t="shared" si="3"/>
        <v>18.563471079645748</v>
      </c>
      <c r="G35" s="13">
        <f t="shared" si="4"/>
        <v>0.58171489224802386</v>
      </c>
    </row>
    <row r="36" spans="1:7" ht="15" customHeight="1" x14ac:dyDescent="0.25">
      <c r="A36" s="11">
        <f t="shared" si="5"/>
        <v>24</v>
      </c>
      <c r="B36" s="12">
        <f t="shared" si="0"/>
        <v>4.1666666666666664E-2</v>
      </c>
      <c r="C36" s="12">
        <f t="shared" si="6"/>
        <v>3.7759581777535067</v>
      </c>
      <c r="D36" s="12">
        <f t="shared" si="1"/>
        <v>18.879790888767534</v>
      </c>
      <c r="E36" s="12">
        <f t="shared" si="2"/>
        <v>3.1780538303479458</v>
      </c>
      <c r="F36" s="12">
        <f t="shared" si="3"/>
        <v>18.776269151739729</v>
      </c>
      <c r="G36" s="13">
        <f t="shared" si="4"/>
        <v>0.55134348677683331</v>
      </c>
    </row>
    <row r="37" spans="1:7" ht="15.75" customHeight="1" x14ac:dyDescent="0.25">
      <c r="A37" s="36">
        <f t="shared" si="5"/>
        <v>25</v>
      </c>
      <c r="B37" s="37">
        <f t="shared" si="0"/>
        <v>0.04</v>
      </c>
      <c r="C37" s="37">
        <f t="shared" si="6"/>
        <v>3.8159581777535068</v>
      </c>
      <c r="D37" s="37">
        <f t="shared" si="1"/>
        <v>19.079790888767533</v>
      </c>
      <c r="E37" s="37">
        <f t="shared" si="2"/>
        <v>3.2188758248682006</v>
      </c>
      <c r="F37" s="37">
        <f t="shared" si="3"/>
        <v>18.980379124341002</v>
      </c>
      <c r="G37" s="38">
        <f t="shared" si="4"/>
        <v>0.52376068873694037</v>
      </c>
    </row>
    <row r="38" spans="1:7" x14ac:dyDescent="0.25">
      <c r="A38" s="11">
        <f t="shared" ref="A38:A41" si="7">A37+1</f>
        <v>26</v>
      </c>
      <c r="B38" s="12">
        <f t="shared" si="0"/>
        <v>3.8461538461538464E-2</v>
      </c>
      <c r="C38" s="12">
        <f t="shared" ref="C38:C41" si="8">C37+B38</f>
        <v>3.8544197162150451</v>
      </c>
      <c r="D38" s="12">
        <f t="shared" si="1"/>
        <v>19.272098581075227</v>
      </c>
      <c r="E38" s="12">
        <f t="shared" si="2"/>
        <v>3.2580965380214821</v>
      </c>
      <c r="F38" s="12">
        <f t="shared" si="3"/>
        <v>19.176482690107409</v>
      </c>
      <c r="G38" s="13">
        <f t="shared" si="4"/>
        <v>0.49861015970954242</v>
      </c>
    </row>
    <row r="39" spans="1:7" x14ac:dyDescent="0.25">
      <c r="A39" s="11">
        <f t="shared" si="7"/>
        <v>27</v>
      </c>
      <c r="B39" s="12">
        <f t="shared" si="0"/>
        <v>3.7037037037037035E-2</v>
      </c>
      <c r="C39" s="12">
        <f t="shared" si="8"/>
        <v>3.8914567532520823</v>
      </c>
      <c r="D39" s="12">
        <f t="shared" si="1"/>
        <v>19.45728376626041</v>
      </c>
      <c r="E39" s="12">
        <f t="shared" si="2"/>
        <v>3.2958368660043291</v>
      </c>
      <c r="F39" s="12">
        <f t="shared" si="3"/>
        <v>19.365184330021645</v>
      </c>
      <c r="G39" s="13">
        <f t="shared" si="4"/>
        <v>0.47559287156376023</v>
      </c>
    </row>
    <row r="40" spans="1:7" x14ac:dyDescent="0.25">
      <c r="A40" s="11">
        <f t="shared" si="7"/>
        <v>28</v>
      </c>
      <c r="B40" s="12">
        <f t="shared" si="0"/>
        <v>3.5714285714285712E-2</v>
      </c>
      <c r="C40" s="12">
        <f t="shared" si="8"/>
        <v>3.9271710389663679</v>
      </c>
      <c r="D40" s="12">
        <f t="shared" si="1"/>
        <v>19.635855194831841</v>
      </c>
      <c r="E40" s="12">
        <f t="shared" si="2"/>
        <v>3.3322045101752038</v>
      </c>
      <c r="F40" s="12">
        <f t="shared" si="3"/>
        <v>19.547022550876019</v>
      </c>
      <c r="G40" s="13">
        <f t="shared" si="4"/>
        <v>0.45445613890613179</v>
      </c>
    </row>
    <row r="41" spans="1:7" x14ac:dyDescent="0.25">
      <c r="A41" s="11">
        <f t="shared" si="7"/>
        <v>29</v>
      </c>
      <c r="B41" s="12">
        <f t="shared" si="0"/>
        <v>3.4482758620689655E-2</v>
      </c>
      <c r="C41" s="12">
        <f t="shared" si="8"/>
        <v>3.9616537975870574</v>
      </c>
      <c r="D41" s="12">
        <f t="shared" si="1"/>
        <v>19.808268987935286</v>
      </c>
      <c r="E41" s="12">
        <f t="shared" si="2"/>
        <v>3.3672958299864741</v>
      </c>
      <c r="F41" s="12">
        <f t="shared" si="3"/>
        <v>19.722479149932369</v>
      </c>
      <c r="G41" s="13">
        <f t="shared" si="4"/>
        <v>0.43498506121230274</v>
      </c>
    </row>
    <row r="42" spans="1:7" x14ac:dyDescent="0.25">
      <c r="A42" s="11">
        <f t="shared" ref="A42:A105" si="9">A41+1</f>
        <v>30</v>
      </c>
      <c r="B42" s="12">
        <f t="shared" si="0"/>
        <v>3.3333333333333333E-2</v>
      </c>
      <c r="C42" s="12">
        <f t="shared" ref="C42:C105" si="10">C41+B42</f>
        <v>3.9949871309203906</v>
      </c>
      <c r="D42" s="12">
        <f t="shared" si="1"/>
        <v>19.974935654601953</v>
      </c>
      <c r="E42" s="12">
        <f t="shared" ref="E42:E105" si="11">LN(A42)</f>
        <v>3.4011973816621555</v>
      </c>
      <c r="F42" s="12">
        <f t="shared" si="3"/>
        <v>19.891986908310777</v>
      </c>
      <c r="G42" s="13">
        <f t="shared" si="4"/>
        <v>0.41699578163567386</v>
      </c>
    </row>
    <row r="43" spans="1:7" x14ac:dyDescent="0.25">
      <c r="A43" s="11">
        <f t="shared" si="9"/>
        <v>31</v>
      </c>
      <c r="B43" s="12">
        <f t="shared" si="0"/>
        <v>3.2258064516129031E-2</v>
      </c>
      <c r="C43" s="12">
        <f t="shared" si="10"/>
        <v>4.02724519543652</v>
      </c>
      <c r="D43" s="12">
        <f t="shared" si="1"/>
        <v>20.136225977182601</v>
      </c>
      <c r="E43" s="12">
        <f t="shared" si="11"/>
        <v>3.4339872044851463</v>
      </c>
      <c r="F43" s="12">
        <f t="shared" si="3"/>
        <v>20.055936022425733</v>
      </c>
      <c r="G43" s="13">
        <f t="shared" si="4"/>
        <v>0.40033013002779266</v>
      </c>
    </row>
    <row r="44" spans="1:7" x14ac:dyDescent="0.25">
      <c r="A44" s="11">
        <f t="shared" si="9"/>
        <v>32</v>
      </c>
      <c r="B44" s="12">
        <f t="shared" si="0"/>
        <v>3.125E-2</v>
      </c>
      <c r="C44" s="12">
        <f t="shared" si="10"/>
        <v>4.05849519543652</v>
      </c>
      <c r="D44" s="12">
        <f t="shared" si="1"/>
        <v>20.292475977182601</v>
      </c>
      <c r="E44" s="12">
        <f t="shared" si="11"/>
        <v>3.4657359027997265</v>
      </c>
      <c r="F44" s="12">
        <f t="shared" si="3"/>
        <v>20.214679513998632</v>
      </c>
      <c r="G44" s="13">
        <f t="shared" si="4"/>
        <v>0.38485133108390257</v>
      </c>
    </row>
    <row r="45" spans="1:7" x14ac:dyDescent="0.25">
      <c r="A45" s="11">
        <f t="shared" si="9"/>
        <v>33</v>
      </c>
      <c r="B45" s="12">
        <f t="shared" si="0"/>
        <v>3.0303030303030304E-2</v>
      </c>
      <c r="C45" s="12">
        <f t="shared" si="10"/>
        <v>4.0887982257395503</v>
      </c>
      <c r="D45" s="12">
        <f t="shared" si="1"/>
        <v>20.443991128697753</v>
      </c>
      <c r="E45" s="12">
        <f t="shared" si="11"/>
        <v>3.4965075614664802</v>
      </c>
      <c r="F45" s="12">
        <f t="shared" si="3"/>
        <v>20.368537807332402</v>
      </c>
      <c r="G45" s="13">
        <f t="shared" si="4"/>
        <v>0.37044053961590445</v>
      </c>
    </row>
    <row r="46" spans="1:7" x14ac:dyDescent="0.25">
      <c r="A46" s="11">
        <f t="shared" si="9"/>
        <v>34</v>
      </c>
      <c r="B46" s="12">
        <f t="shared" si="0"/>
        <v>2.9411764705882353E-2</v>
      </c>
      <c r="C46" s="12">
        <f t="shared" si="10"/>
        <v>4.1182099904454326</v>
      </c>
      <c r="D46" s="12">
        <f t="shared" si="1"/>
        <v>20.591049952227163</v>
      </c>
      <c r="E46" s="12">
        <f t="shared" si="11"/>
        <v>3.5263605246161616</v>
      </c>
      <c r="F46" s="12">
        <f t="shared" si="3"/>
        <v>20.517802623080811</v>
      </c>
      <c r="G46" s="13">
        <f t="shared" si="4"/>
        <v>0.35699402363854615</v>
      </c>
    </row>
    <row r="47" spans="1:7" x14ac:dyDescent="0.25">
      <c r="A47" s="11">
        <f t="shared" si="9"/>
        <v>35</v>
      </c>
      <c r="B47" s="12">
        <f t="shared" si="0"/>
        <v>2.8571428571428571E-2</v>
      </c>
      <c r="C47" s="12">
        <f t="shared" si="10"/>
        <v>4.146781419016861</v>
      </c>
      <c r="D47" s="12">
        <f t="shared" si="1"/>
        <v>20.733907095084305</v>
      </c>
      <c r="E47" s="12">
        <f t="shared" si="11"/>
        <v>3.5553480614894135</v>
      </c>
      <c r="F47" s="12">
        <f t="shared" si="3"/>
        <v>20.662740307447066</v>
      </c>
      <c r="G47" s="13">
        <f t="shared" si="4"/>
        <v>0.34442085889057789</v>
      </c>
    </row>
    <row r="48" spans="1:7" x14ac:dyDescent="0.25">
      <c r="A48" s="11">
        <f t="shared" si="9"/>
        <v>36</v>
      </c>
      <c r="B48" s="12">
        <f t="shared" si="0"/>
        <v>2.7777777777777776E-2</v>
      </c>
      <c r="C48" s="12">
        <f t="shared" si="10"/>
        <v>4.1745591967946387</v>
      </c>
      <c r="D48" s="12">
        <f t="shared" si="1"/>
        <v>20.872795983973194</v>
      </c>
      <c r="E48" s="12">
        <f t="shared" si="11"/>
        <v>3.5835189384561099</v>
      </c>
      <c r="F48" s="12">
        <f t="shared" si="3"/>
        <v>20.803594692280551</v>
      </c>
      <c r="G48" s="13">
        <f t="shared" si="4"/>
        <v>0.33264103015004926</v>
      </c>
    </row>
    <row r="49" spans="1:7" x14ac:dyDescent="0.25">
      <c r="A49" s="11">
        <f t="shared" si="9"/>
        <v>37</v>
      </c>
      <c r="B49" s="12">
        <f t="shared" si="0"/>
        <v>2.7027027027027029E-2</v>
      </c>
      <c r="C49" s="12">
        <f t="shared" si="10"/>
        <v>4.2015862238216659</v>
      </c>
      <c r="D49" s="12">
        <f t="shared" si="1"/>
        <v>21.007931119108328</v>
      </c>
      <c r="E49" s="12">
        <f t="shared" si="11"/>
        <v>3.6109179126442243</v>
      </c>
      <c r="F49" s="12">
        <f t="shared" si="3"/>
        <v>20.940589563221121</v>
      </c>
      <c r="G49" s="13">
        <f t="shared" si="4"/>
        <v>0.3215838583908936</v>
      </c>
    </row>
    <row r="50" spans="1:7" x14ac:dyDescent="0.25">
      <c r="A50" s="11">
        <f t="shared" si="9"/>
        <v>38</v>
      </c>
      <c r="B50" s="12">
        <f t="shared" si="0"/>
        <v>2.6315789473684209E-2</v>
      </c>
      <c r="C50" s="12">
        <f t="shared" si="10"/>
        <v>4.22790201329535</v>
      </c>
      <c r="D50" s="12">
        <f t="shared" si="1"/>
        <v>21.139510066476749</v>
      </c>
      <c r="E50" s="12">
        <f t="shared" si="11"/>
        <v>3.6375861597263857</v>
      </c>
      <c r="F50" s="12">
        <f t="shared" si="3"/>
        <v>21.073930798631931</v>
      </c>
      <c r="G50" s="13">
        <f t="shared" si="4"/>
        <v>0.31118669066273663</v>
      </c>
    </row>
    <row r="51" spans="1:7" x14ac:dyDescent="0.25">
      <c r="A51" s="11">
        <f t="shared" si="9"/>
        <v>39</v>
      </c>
      <c r="B51" s="12">
        <f t="shared" si="0"/>
        <v>2.564102564102564E-2</v>
      </c>
      <c r="C51" s="12">
        <f t="shared" si="10"/>
        <v>4.2535430389363755</v>
      </c>
      <c r="D51" s="12">
        <f t="shared" si="1"/>
        <v>21.267715194681877</v>
      </c>
      <c r="E51" s="12">
        <f t="shared" si="11"/>
        <v>3.6635616461296463</v>
      </c>
      <c r="F51" s="12">
        <f t="shared" si="3"/>
        <v>21.203808230648235</v>
      </c>
      <c r="G51" s="13">
        <f t="shared" si="4"/>
        <v>0.30139380312480718</v>
      </c>
    </row>
    <row r="52" spans="1:7" x14ac:dyDescent="0.25">
      <c r="A52" s="11">
        <f t="shared" si="9"/>
        <v>40</v>
      </c>
      <c r="B52" s="12">
        <f t="shared" si="0"/>
        <v>2.5000000000000001E-2</v>
      </c>
      <c r="C52" s="12">
        <f t="shared" si="10"/>
        <v>4.2785430389363759</v>
      </c>
      <c r="D52" s="12">
        <f t="shared" si="1"/>
        <v>21.39271519468188</v>
      </c>
      <c r="E52" s="12">
        <f t="shared" si="11"/>
        <v>3.6888794541139363</v>
      </c>
      <c r="F52" s="12">
        <f t="shared" si="3"/>
        <v>21.33039727056968</v>
      </c>
      <c r="G52" s="13">
        <f t="shared" si="4"/>
        <v>0.29215547803313802</v>
      </c>
    </row>
    <row r="53" spans="1:7" x14ac:dyDescent="0.25">
      <c r="A53" s="11">
        <f t="shared" si="9"/>
        <v>41</v>
      </c>
      <c r="B53" s="12">
        <f t="shared" si="0"/>
        <v>2.4390243902439025E-2</v>
      </c>
      <c r="C53" s="12">
        <f t="shared" si="10"/>
        <v>4.3029332828388149</v>
      </c>
      <c r="D53" s="12">
        <f t="shared" si="1"/>
        <v>21.514666414194075</v>
      </c>
      <c r="E53" s="12">
        <f t="shared" si="11"/>
        <v>3.713572066704308</v>
      </c>
      <c r="F53" s="12">
        <f t="shared" si="3"/>
        <v>21.45386033352154</v>
      </c>
      <c r="G53" s="13">
        <f t="shared" si="4"/>
        <v>0.28342722347980248</v>
      </c>
    </row>
    <row r="54" spans="1:7" x14ac:dyDescent="0.25">
      <c r="A54" s="11">
        <f t="shared" si="9"/>
        <v>42</v>
      </c>
      <c r="B54" s="12">
        <f t="shared" si="0"/>
        <v>2.3809523809523808E-2</v>
      </c>
      <c r="C54" s="12">
        <f t="shared" si="10"/>
        <v>4.3267428066483387</v>
      </c>
      <c r="D54" s="12">
        <f t="shared" si="1"/>
        <v>21.633714033241695</v>
      </c>
      <c r="E54" s="12">
        <f t="shared" si="11"/>
        <v>3.7376696182833684</v>
      </c>
      <c r="F54" s="12">
        <f t="shared" si="3"/>
        <v>21.574348091416841</v>
      </c>
      <c r="G54" s="13">
        <f t="shared" si="4"/>
        <v>0.27516911089643731</v>
      </c>
    </row>
    <row r="55" spans="1:7" x14ac:dyDescent="0.25">
      <c r="A55" s="11">
        <f t="shared" si="9"/>
        <v>43</v>
      </c>
      <c r="B55" s="12">
        <f t="shared" si="0"/>
        <v>2.3255813953488372E-2</v>
      </c>
      <c r="C55" s="12">
        <f t="shared" si="10"/>
        <v>4.3499986206018271</v>
      </c>
      <c r="D55" s="12">
        <f t="shared" si="1"/>
        <v>21.749993103009135</v>
      </c>
      <c r="E55" s="12">
        <f t="shared" si="11"/>
        <v>3.7612001156935624</v>
      </c>
      <c r="F55" s="12">
        <f t="shared" si="3"/>
        <v>21.692000578467812</v>
      </c>
      <c r="G55" s="13">
        <f t="shared" si="4"/>
        <v>0.26734521019185359</v>
      </c>
    </row>
    <row r="56" spans="1:7" x14ac:dyDescent="0.25">
      <c r="A56" s="11">
        <f t="shared" si="9"/>
        <v>44</v>
      </c>
      <c r="B56" s="12">
        <f t="shared" si="0"/>
        <v>2.2727272727272728E-2</v>
      </c>
      <c r="C56" s="12">
        <f t="shared" si="10"/>
        <v>4.3727258933290996</v>
      </c>
      <c r="D56" s="12">
        <f t="shared" si="1"/>
        <v>21.863629466645499</v>
      </c>
      <c r="E56" s="12">
        <f t="shared" si="11"/>
        <v>3.784189633918261</v>
      </c>
      <c r="F56" s="12">
        <f t="shared" si="3"/>
        <v>21.806948169591305</v>
      </c>
      <c r="G56" s="13">
        <f t="shared" si="4"/>
        <v>0.2599231062200309</v>
      </c>
    </row>
    <row r="57" spans="1:7" x14ac:dyDescent="0.25">
      <c r="A57" s="11">
        <f t="shared" si="9"/>
        <v>45</v>
      </c>
      <c r="B57" s="12">
        <f t="shared" si="0"/>
        <v>2.2222222222222223E-2</v>
      </c>
      <c r="C57" s="12">
        <f t="shared" si="10"/>
        <v>4.3949481155513217</v>
      </c>
      <c r="D57" s="12">
        <f t="shared" si="1"/>
        <v>21.974740577756609</v>
      </c>
      <c r="E57" s="12">
        <f t="shared" si="11"/>
        <v>3.8066624897703196</v>
      </c>
      <c r="F57" s="12">
        <f t="shared" si="3"/>
        <v>21.919312448851599</v>
      </c>
      <c r="G57" s="13">
        <f t="shared" si="4"/>
        <v>0.25287348330086085</v>
      </c>
    </row>
    <row r="58" spans="1:7" x14ac:dyDescent="0.25">
      <c r="A58" s="11">
        <f t="shared" si="9"/>
        <v>46</v>
      </c>
      <c r="B58" s="12">
        <f t="shared" si="0"/>
        <v>2.1739130434782608E-2</v>
      </c>
      <c r="C58" s="12">
        <f t="shared" si="10"/>
        <v>4.416687245986104</v>
      </c>
      <c r="D58" s="12">
        <f t="shared" si="1"/>
        <v>22.08343622993052</v>
      </c>
      <c r="E58" s="12">
        <f t="shared" si="11"/>
        <v>3.8286413964890951</v>
      </c>
      <c r="F58" s="12">
        <f t="shared" si="3"/>
        <v>22.029206982445476</v>
      </c>
      <c r="G58" s="13">
        <f t="shared" si="4"/>
        <v>0.24616976692922884</v>
      </c>
    </row>
    <row r="59" spans="1:7" x14ac:dyDescent="0.25">
      <c r="A59" s="11">
        <f t="shared" si="9"/>
        <v>47</v>
      </c>
      <c r="B59" s="12">
        <f t="shared" si="0"/>
        <v>2.1276595744680851E-2</v>
      </c>
      <c r="C59" s="12">
        <f t="shared" si="10"/>
        <v>4.4379638417307845</v>
      </c>
      <c r="D59" s="12">
        <f t="shared" si="1"/>
        <v>22.189819208653923</v>
      </c>
      <c r="E59" s="12">
        <f t="shared" si="11"/>
        <v>3.8501476017100584</v>
      </c>
      <c r="F59" s="12">
        <f t="shared" si="3"/>
        <v>22.136738008550296</v>
      </c>
      <c r="G59" s="13">
        <f t="shared" si="4"/>
        <v>0.2397878137380681</v>
      </c>
    </row>
    <row r="60" spans="1:7" x14ac:dyDescent="0.25">
      <c r="A60" s="11">
        <f t="shared" si="9"/>
        <v>48</v>
      </c>
      <c r="B60" s="12">
        <f t="shared" si="0"/>
        <v>2.0833333333333332E-2</v>
      </c>
      <c r="C60" s="12">
        <f t="shared" si="10"/>
        <v>4.4587971750641175</v>
      </c>
      <c r="D60" s="12">
        <f t="shared" si="1"/>
        <v>22.293985875320587</v>
      </c>
      <c r="E60" s="12">
        <f t="shared" si="11"/>
        <v>3.8712010109078911</v>
      </c>
      <c r="F60" s="12">
        <f t="shared" si="3"/>
        <v>22.242005054539455</v>
      </c>
      <c r="G60" s="13">
        <f t="shared" si="4"/>
        <v>0.23370564233606872</v>
      </c>
    </row>
    <row r="61" spans="1:7" x14ac:dyDescent="0.25">
      <c r="A61" s="11">
        <f t="shared" si="9"/>
        <v>49</v>
      </c>
      <c r="B61" s="12">
        <f t="shared" si="0"/>
        <v>2.0408163265306121E-2</v>
      </c>
      <c r="C61" s="12">
        <f t="shared" si="10"/>
        <v>4.4792053383294235</v>
      </c>
      <c r="D61" s="12">
        <f t="shared" si="1"/>
        <v>22.396026691647116</v>
      </c>
      <c r="E61" s="12">
        <f t="shared" si="11"/>
        <v>3.8918202981106265</v>
      </c>
      <c r="F61" s="12">
        <f t="shared" si="3"/>
        <v>22.345101490553134</v>
      </c>
      <c r="G61" s="13">
        <f t="shared" si="4"/>
        <v>0.22790319889802921</v>
      </c>
    </row>
    <row r="62" spans="1:7" x14ac:dyDescent="0.25">
      <c r="A62" s="36">
        <f t="shared" si="9"/>
        <v>50</v>
      </c>
      <c r="B62" s="37">
        <f t="shared" si="0"/>
        <v>0.02</v>
      </c>
      <c r="C62" s="37">
        <f t="shared" si="10"/>
        <v>4.499205338329423</v>
      </c>
      <c r="D62" s="37">
        <f t="shared" si="1"/>
        <v>22.496026691647117</v>
      </c>
      <c r="E62" s="37">
        <f t="shared" si="11"/>
        <v>3.912023005428146</v>
      </c>
      <c r="F62" s="37">
        <f t="shared" si="3"/>
        <v>22.446115027140728</v>
      </c>
      <c r="G62" s="38">
        <f t="shared" si="4"/>
        <v>0.22236215240828347</v>
      </c>
    </row>
    <row r="63" spans="1:7" x14ac:dyDescent="0.25">
      <c r="A63" s="11">
        <f t="shared" si="9"/>
        <v>51</v>
      </c>
      <c r="B63" s="12">
        <f t="shared" si="0"/>
        <v>1.9607843137254902E-2</v>
      </c>
      <c r="C63" s="12">
        <f t="shared" si="10"/>
        <v>4.5188131814666779</v>
      </c>
      <c r="D63" s="12">
        <f t="shared" si="1"/>
        <v>22.594065907333388</v>
      </c>
      <c r="E63" s="12">
        <f t="shared" si="11"/>
        <v>3.9318256327243257</v>
      </c>
      <c r="F63" s="12">
        <f t="shared" si="3"/>
        <v>22.545128163621627</v>
      </c>
      <c r="G63" s="13">
        <f t="shared" si="4"/>
        <v>0.217065715291546</v>
      </c>
    </row>
    <row r="64" spans="1:7" x14ac:dyDescent="0.25">
      <c r="A64" s="11">
        <f t="shared" si="9"/>
        <v>52</v>
      </c>
      <c r="B64" s="12">
        <f t="shared" si="0"/>
        <v>1.9230769230769232E-2</v>
      </c>
      <c r="C64" s="12">
        <f t="shared" si="10"/>
        <v>4.538043950697447</v>
      </c>
      <c r="D64" s="12">
        <f t="shared" si="1"/>
        <v>22.690219753487234</v>
      </c>
      <c r="E64" s="12">
        <f t="shared" si="11"/>
        <v>3.9512437185814275</v>
      </c>
      <c r="F64" s="12">
        <f t="shared" si="3"/>
        <v>22.642218592907138</v>
      </c>
      <c r="G64" s="13">
        <f t="shared" si="4"/>
        <v>0.2119984858512621</v>
      </c>
    </row>
    <row r="65" spans="1:7" x14ac:dyDescent="0.25">
      <c r="A65" s="11">
        <f t="shared" si="9"/>
        <v>53</v>
      </c>
      <c r="B65" s="12">
        <f t="shared" si="0"/>
        <v>1.8867924528301886E-2</v>
      </c>
      <c r="C65" s="12">
        <f t="shared" si="10"/>
        <v>4.5569118752257491</v>
      </c>
      <c r="D65" s="12">
        <f t="shared" si="1"/>
        <v>22.784559376128747</v>
      </c>
      <c r="E65" s="12">
        <f t="shared" si="11"/>
        <v>3.970291913552122</v>
      </c>
      <c r="F65" s="12">
        <f t="shared" si="3"/>
        <v>22.73745956776061</v>
      </c>
      <c r="G65" s="13">
        <f t="shared" si="4"/>
        <v>0.20714630949765686</v>
      </c>
    </row>
    <row r="66" spans="1:7" x14ac:dyDescent="0.25">
      <c r="A66" s="11">
        <f t="shared" si="9"/>
        <v>54</v>
      </c>
      <c r="B66" s="12">
        <f t="shared" si="0"/>
        <v>1.8518518518518517E-2</v>
      </c>
      <c r="C66" s="12">
        <f t="shared" si="10"/>
        <v>4.5754303937442673</v>
      </c>
      <c r="D66" s="12">
        <f t="shared" si="1"/>
        <v>22.877151968721336</v>
      </c>
      <c r="E66" s="12">
        <f t="shared" si="11"/>
        <v>3.9889840465642745</v>
      </c>
      <c r="F66" s="12">
        <f t="shared" si="3"/>
        <v>22.830920232821374</v>
      </c>
      <c r="G66" s="13">
        <f t="shared" si="4"/>
        <v>0.20249615621493861</v>
      </c>
    </row>
    <row r="67" spans="1:7" x14ac:dyDescent="0.25">
      <c r="A67" s="11">
        <f t="shared" si="9"/>
        <v>55</v>
      </c>
      <c r="B67" s="12">
        <f t="shared" si="0"/>
        <v>1.8181818181818181E-2</v>
      </c>
      <c r="C67" s="12">
        <f t="shared" si="10"/>
        <v>4.5936122119260858</v>
      </c>
      <c r="D67" s="12">
        <f t="shared" si="1"/>
        <v>22.968061059630429</v>
      </c>
      <c r="E67" s="12">
        <f t="shared" si="11"/>
        <v>4.0073331852324712</v>
      </c>
      <c r="F67" s="12">
        <f t="shared" si="3"/>
        <v>22.92266592616236</v>
      </c>
      <c r="G67" s="13">
        <f t="shared" si="4"/>
        <v>0.19803601210389177</v>
      </c>
    </row>
    <row r="68" spans="1:7" x14ac:dyDescent="0.25">
      <c r="A68" s="11">
        <f t="shared" si="9"/>
        <v>56</v>
      </c>
      <c r="B68" s="12">
        <f t="shared" si="0"/>
        <v>1.7857142857142856E-2</v>
      </c>
      <c r="C68" s="12">
        <f t="shared" si="10"/>
        <v>4.6114693547832291</v>
      </c>
      <c r="D68" s="12">
        <f t="shared" si="1"/>
        <v>23.057346773916144</v>
      </c>
      <c r="E68" s="12">
        <f t="shared" si="11"/>
        <v>4.0253516907351496</v>
      </c>
      <c r="F68" s="12">
        <f t="shared" si="3"/>
        <v>23.012758453675751</v>
      </c>
      <c r="G68" s="13">
        <f t="shared" si="4"/>
        <v>0.19375478315712927</v>
      </c>
    </row>
    <row r="69" spans="1:7" x14ac:dyDescent="0.25">
      <c r="A69" s="11">
        <f t="shared" si="9"/>
        <v>57</v>
      </c>
      <c r="B69" s="12">
        <f t="shared" si="0"/>
        <v>1.7543859649122806E-2</v>
      </c>
      <c r="C69" s="12">
        <f t="shared" si="10"/>
        <v>4.6290132144323515</v>
      </c>
      <c r="D69" s="12">
        <f t="shared" si="1"/>
        <v>23.145066072161757</v>
      </c>
      <c r="E69" s="12">
        <f t="shared" si="11"/>
        <v>4.0430512678345503</v>
      </c>
      <c r="F69" s="12">
        <f t="shared" si="3"/>
        <v>23.101256339172753</v>
      </c>
      <c r="G69" s="13">
        <f t="shared" si="4"/>
        <v>0.1896422096953925</v>
      </c>
    </row>
    <row r="70" spans="1:7" x14ac:dyDescent="0.25">
      <c r="A70" s="11">
        <f t="shared" si="9"/>
        <v>58</v>
      </c>
      <c r="B70" s="12">
        <f t="shared" si="0"/>
        <v>1.7241379310344827E-2</v>
      </c>
      <c r="C70" s="12">
        <f t="shared" si="10"/>
        <v>4.6462545937426967</v>
      </c>
      <c r="D70" s="12">
        <f t="shared" si="1"/>
        <v>23.231272968713483</v>
      </c>
      <c r="E70" s="12">
        <f t="shared" si="11"/>
        <v>4.0604430105464191</v>
      </c>
      <c r="F70" s="12">
        <f t="shared" si="3"/>
        <v>23.188215052732097</v>
      </c>
      <c r="G70" s="13">
        <f t="shared" si="4"/>
        <v>0.18568879011803358</v>
      </c>
    </row>
    <row r="71" spans="1:7" x14ac:dyDescent="0.25">
      <c r="A71" s="11">
        <f t="shared" si="9"/>
        <v>59</v>
      </c>
      <c r="B71" s="12">
        <f t="shared" si="0"/>
        <v>1.6949152542372881E-2</v>
      </c>
      <c r="C71" s="12">
        <f t="shared" si="10"/>
        <v>4.6632037462850695</v>
      </c>
      <c r="D71" s="12">
        <f t="shared" si="1"/>
        <v>23.316018731425348</v>
      </c>
      <c r="E71" s="12">
        <f t="shared" si="11"/>
        <v>4.0775374439057197</v>
      </c>
      <c r="F71" s="12">
        <f t="shared" si="3"/>
        <v>23.2736872195286</v>
      </c>
      <c r="G71" s="13">
        <f t="shared" si="4"/>
        <v>0.18188571281145458</v>
      </c>
    </row>
    <row r="72" spans="1:7" x14ac:dyDescent="0.25">
      <c r="A72" s="11">
        <f t="shared" si="9"/>
        <v>60</v>
      </c>
      <c r="B72" s="12">
        <f t="shared" si="0"/>
        <v>1.6666666666666666E-2</v>
      </c>
      <c r="C72" s="12">
        <f t="shared" si="10"/>
        <v>4.6798704129517361</v>
      </c>
      <c r="D72" s="12">
        <f t="shared" si="1"/>
        <v>23.399352064758681</v>
      </c>
      <c r="E72" s="12">
        <f t="shared" si="11"/>
        <v>4.0943445622221004</v>
      </c>
      <c r="F72" s="12">
        <f t="shared" si="3"/>
        <v>23.357722811110506</v>
      </c>
      <c r="G72" s="13">
        <f t="shared" si="4"/>
        <v>0.17822479522007662</v>
      </c>
    </row>
    <row r="73" spans="1:7" x14ac:dyDescent="0.25">
      <c r="A73" s="11">
        <f t="shared" si="9"/>
        <v>61</v>
      </c>
      <c r="B73" s="12">
        <f t="shared" si="0"/>
        <v>1.6393442622950821E-2</v>
      </c>
      <c r="C73" s="12">
        <f t="shared" si="10"/>
        <v>4.6962638555746867</v>
      </c>
      <c r="D73" s="12">
        <f t="shared" si="1"/>
        <v>23.481319277873432</v>
      </c>
      <c r="E73" s="12">
        <f t="shared" si="11"/>
        <v>4.1108738641733114</v>
      </c>
      <c r="F73" s="12">
        <f t="shared" si="3"/>
        <v>23.440369320866559</v>
      </c>
      <c r="G73" s="13">
        <f t="shared" si="4"/>
        <v>0.17469842921979756</v>
      </c>
    </row>
    <row r="74" spans="1:7" x14ac:dyDescent="0.25">
      <c r="A74" s="11">
        <f t="shared" si="9"/>
        <v>62</v>
      </c>
      <c r="B74" s="12">
        <f t="shared" si="0"/>
        <v>1.6129032258064516E-2</v>
      </c>
      <c r="C74" s="12">
        <f t="shared" si="10"/>
        <v>4.7123928878327517</v>
      </c>
      <c r="D74" s="12">
        <f t="shared" si="1"/>
        <v>23.561964439163759</v>
      </c>
      <c r="E74" s="12">
        <f t="shared" si="11"/>
        <v>4.1271343850450917</v>
      </c>
      <c r="F74" s="12">
        <f t="shared" si="3"/>
        <v>23.521671925225462</v>
      </c>
      <c r="G74" s="13">
        <f t="shared" si="4"/>
        <v>0.17129953205021173</v>
      </c>
    </row>
    <row r="75" spans="1:7" x14ac:dyDescent="0.25">
      <c r="A75" s="11">
        <f t="shared" si="9"/>
        <v>63</v>
      </c>
      <c r="B75" s="12">
        <f t="shared" si="0"/>
        <v>1.5873015873015872E-2</v>
      </c>
      <c r="C75" s="12">
        <f t="shared" si="10"/>
        <v>4.7282659037057675</v>
      </c>
      <c r="D75" s="12">
        <f t="shared" si="1"/>
        <v>23.641329518528838</v>
      </c>
      <c r="E75" s="12">
        <f t="shared" si="11"/>
        <v>4.1431347263915326</v>
      </c>
      <c r="F75" s="12">
        <f t="shared" si="3"/>
        <v>23.601673631957667</v>
      </c>
      <c r="G75" s="13">
        <f t="shared" si="4"/>
        <v>0.16802150215938946</v>
      </c>
    </row>
    <row r="76" spans="1:7" x14ac:dyDescent="0.25">
      <c r="A76" s="11">
        <f t="shared" si="9"/>
        <v>64</v>
      </c>
      <c r="B76" s="12">
        <f t="shared" si="0"/>
        <v>1.5625E-2</v>
      </c>
      <c r="C76" s="12">
        <f t="shared" si="10"/>
        <v>4.7438909037057675</v>
      </c>
      <c r="D76" s="12">
        <f t="shared" si="1"/>
        <v>23.719454518528838</v>
      </c>
      <c r="E76" s="12">
        <f t="shared" si="11"/>
        <v>4.1588830833596715</v>
      </c>
      <c r="F76" s="12">
        <f t="shared" si="3"/>
        <v>23.680415416798361</v>
      </c>
      <c r="G76" s="13">
        <f t="shared" si="4"/>
        <v>0.16485817939994299</v>
      </c>
    </row>
    <row r="77" spans="1:7" x14ac:dyDescent="0.25">
      <c r="A77" s="11">
        <f t="shared" si="9"/>
        <v>65</v>
      </c>
      <c r="B77" s="12">
        <f t="shared" si="0"/>
        <v>1.5384615384615385E-2</v>
      </c>
      <c r="C77" s="12">
        <f t="shared" si="10"/>
        <v>4.7592755190903828</v>
      </c>
      <c r="D77" s="12">
        <f t="shared" si="1"/>
        <v>23.796377595451915</v>
      </c>
      <c r="E77" s="12">
        <f t="shared" si="11"/>
        <v>4.1743872698956368</v>
      </c>
      <c r="F77" s="12">
        <f t="shared" si="3"/>
        <v>23.757936349478186</v>
      </c>
      <c r="G77" s="13">
        <f t="shared" si="4"/>
        <v>0.16180380908619374</v>
      </c>
    </row>
    <row r="78" spans="1:7" x14ac:dyDescent="0.25">
      <c r="A78" s="11">
        <f t="shared" si="9"/>
        <v>66</v>
      </c>
      <c r="B78" s="12">
        <f t="shared" ref="B78:B142" si="12">1/A78</f>
        <v>1.5151515151515152E-2</v>
      </c>
      <c r="C78" s="12">
        <f t="shared" si="10"/>
        <v>4.7744270342418984</v>
      </c>
      <c r="D78" s="12">
        <f t="shared" ref="D78:D142" si="13">C78/2*$E$3</f>
        <v>23.872135171209493</v>
      </c>
      <c r="E78" s="12">
        <f t="shared" si="11"/>
        <v>4.1896547420264252</v>
      </c>
      <c r="F78" s="12">
        <f t="shared" ref="F78:F142" si="14">(E78+$B$3)/2*$E$3</f>
        <v>23.834273710132127</v>
      </c>
      <c r="G78" s="13">
        <f t="shared" ref="G78:G141" si="15">(D78-F78)/F78*100</f>
        <v>0.15885300948470185</v>
      </c>
    </row>
    <row r="79" spans="1:7" x14ac:dyDescent="0.25">
      <c r="A79" s="11">
        <f t="shared" si="9"/>
        <v>67</v>
      </c>
      <c r="B79" s="12">
        <f t="shared" si="12"/>
        <v>1.4925373134328358E-2</v>
      </c>
      <c r="C79" s="12">
        <f t="shared" si="10"/>
        <v>4.789352407376227</v>
      </c>
      <c r="D79" s="12">
        <f t="shared" si="13"/>
        <v>23.946762036881136</v>
      </c>
      <c r="E79" s="12">
        <f t="shared" si="11"/>
        <v>4.2046926193909657</v>
      </c>
      <c r="F79" s="12">
        <f t="shared" si="14"/>
        <v>23.909463096954831</v>
      </c>
      <c r="G79" s="13">
        <f t="shared" si="15"/>
        <v>0.1560007423632026</v>
      </c>
    </row>
    <row r="80" spans="1:7" x14ac:dyDescent="0.25">
      <c r="A80" s="11">
        <f t="shared" si="9"/>
        <v>68</v>
      </c>
      <c r="B80" s="12">
        <f t="shared" si="12"/>
        <v>1.4705882352941176E-2</v>
      </c>
      <c r="C80" s="12">
        <f t="shared" si="10"/>
        <v>4.8040582897291682</v>
      </c>
      <c r="D80" s="12">
        <f t="shared" si="13"/>
        <v>24.020291448645843</v>
      </c>
      <c r="E80" s="12">
        <f t="shared" si="11"/>
        <v>4.219507705176107</v>
      </c>
      <c r="F80" s="12">
        <f t="shared" si="14"/>
        <v>23.983538525880537</v>
      </c>
      <c r="G80" s="13">
        <f t="shared" si="15"/>
        <v>0.15324228626916714</v>
      </c>
    </row>
    <row r="81" spans="1:7" x14ac:dyDescent="0.25">
      <c r="A81" s="11">
        <f t="shared" si="9"/>
        <v>69</v>
      </c>
      <c r="B81" s="12">
        <f t="shared" si="12"/>
        <v>1.4492753623188406E-2</v>
      </c>
      <c r="C81" s="12">
        <f t="shared" si="10"/>
        <v>4.8185510433523566</v>
      </c>
      <c r="D81" s="12">
        <f t="shared" si="13"/>
        <v>24.092755216761784</v>
      </c>
      <c r="E81" s="12">
        <f t="shared" si="11"/>
        <v>4.2341065045972597</v>
      </c>
      <c r="F81" s="12">
        <f t="shared" si="14"/>
        <v>24.056532522986302</v>
      </c>
      <c r="G81" s="13">
        <f t="shared" si="15"/>
        <v>0.1505732122485679</v>
      </c>
    </row>
    <row r="82" spans="1:7" x14ac:dyDescent="0.25">
      <c r="A82" s="11">
        <f t="shared" si="9"/>
        <v>70</v>
      </c>
      <c r="B82" s="12">
        <f t="shared" si="12"/>
        <v>1.4285714285714285E-2</v>
      </c>
      <c r="C82" s="12">
        <f t="shared" si="10"/>
        <v>4.8328367576380709</v>
      </c>
      <c r="D82" s="12">
        <f t="shared" si="13"/>
        <v>24.164183788190353</v>
      </c>
      <c r="E82" s="12">
        <f t="shared" si="11"/>
        <v>4.2484952420493594</v>
      </c>
      <c r="F82" s="12">
        <f t="shared" si="14"/>
        <v>24.128476210246799</v>
      </c>
      <c r="G82" s="13">
        <f t="shared" si="15"/>
        <v>0.14798936175004104</v>
      </c>
    </row>
    <row r="83" spans="1:7" x14ac:dyDescent="0.25">
      <c r="A83" s="11">
        <f t="shared" si="9"/>
        <v>71</v>
      </c>
      <c r="B83" s="12">
        <f t="shared" si="12"/>
        <v>1.4084507042253521E-2</v>
      </c>
      <c r="C83" s="12">
        <f t="shared" si="10"/>
        <v>4.8469212646803248</v>
      </c>
      <c r="D83" s="12">
        <f t="shared" si="13"/>
        <v>24.234606323401625</v>
      </c>
      <c r="E83" s="12">
        <f t="shared" si="11"/>
        <v>4.2626798770413155</v>
      </c>
      <c r="F83" s="12">
        <f t="shared" si="14"/>
        <v>24.199399385206579</v>
      </c>
      <c r="G83" s="13">
        <f t="shared" si="15"/>
        <v>0.14548682648945493</v>
      </c>
    </row>
    <row r="84" spans="1:7" x14ac:dyDescent="0.25">
      <c r="A84" s="11">
        <f t="shared" si="9"/>
        <v>72</v>
      </c>
      <c r="B84" s="12">
        <f t="shared" si="12"/>
        <v>1.3888888888888888E-2</v>
      </c>
      <c r="C84" s="12">
        <f t="shared" si="10"/>
        <v>4.8608101535692141</v>
      </c>
      <c r="D84" s="12">
        <f t="shared" si="13"/>
        <v>24.304050767846071</v>
      </c>
      <c r="E84" s="12">
        <f t="shared" si="11"/>
        <v>4.2766661190160553</v>
      </c>
      <c r="F84" s="12">
        <f t="shared" si="14"/>
        <v>24.269330595080277</v>
      </c>
      <c r="G84" s="13">
        <f t="shared" si="15"/>
        <v>0.14306193007578419</v>
      </c>
    </row>
    <row r="85" spans="1:7" x14ac:dyDescent="0.25">
      <c r="A85" s="11">
        <f t="shared" si="9"/>
        <v>73</v>
      </c>
      <c r="B85" s="12">
        <f t="shared" si="12"/>
        <v>1.3698630136986301E-2</v>
      </c>
      <c r="C85" s="12">
        <f t="shared" si="10"/>
        <v>4.8745087837062</v>
      </c>
      <c r="D85" s="12">
        <f t="shared" si="13"/>
        <v>24.372543918531001</v>
      </c>
      <c r="E85" s="12">
        <f t="shared" si="11"/>
        <v>4.290459441148391</v>
      </c>
      <c r="F85" s="12">
        <f t="shared" si="14"/>
        <v>24.338297205741956</v>
      </c>
      <c r="G85" s="13">
        <f t="shared" si="15"/>
        <v>0.14071121122214558</v>
      </c>
    </row>
    <row r="86" spans="1:7" x14ac:dyDescent="0.25">
      <c r="A86" s="11">
        <f t="shared" si="9"/>
        <v>74</v>
      </c>
      <c r="B86" s="12">
        <f t="shared" si="12"/>
        <v>1.3513513513513514E-2</v>
      </c>
      <c r="C86" s="12">
        <f t="shared" si="10"/>
        <v>4.8880222972197132</v>
      </c>
      <c r="D86" s="12">
        <f t="shared" si="13"/>
        <v>24.440111486098566</v>
      </c>
      <c r="E86" s="12">
        <f t="shared" si="11"/>
        <v>4.3040650932041702</v>
      </c>
      <c r="F86" s="12">
        <f t="shared" si="14"/>
        <v>24.406325466020853</v>
      </c>
      <c r="G86" s="13">
        <f t="shared" si="15"/>
        <v>0.13843140838530049</v>
      </c>
    </row>
    <row r="87" spans="1:7" x14ac:dyDescent="0.25">
      <c r="A87" s="36">
        <f t="shared" si="9"/>
        <v>75</v>
      </c>
      <c r="B87" s="37">
        <f t="shared" si="12"/>
        <v>1.3333333333333334E-2</v>
      </c>
      <c r="C87" s="37">
        <f t="shared" si="10"/>
        <v>4.9013556305530468</v>
      </c>
      <c r="D87" s="37">
        <f t="shared" si="13"/>
        <v>24.506778152765236</v>
      </c>
      <c r="E87" s="37">
        <f t="shared" si="11"/>
        <v>4.3174881135363101</v>
      </c>
      <c r="F87" s="37">
        <f t="shared" si="14"/>
        <v>24.473440567681553</v>
      </c>
      <c r="G87" s="38">
        <f t="shared" si="15"/>
        <v>0.13621944569455571</v>
      </c>
    </row>
    <row r="88" spans="1:7" x14ac:dyDescent="0.25">
      <c r="A88" s="11">
        <f t="shared" si="9"/>
        <v>76</v>
      </c>
      <c r="B88" s="12">
        <f t="shared" si="12"/>
        <v>1.3157894736842105E-2</v>
      </c>
      <c r="C88" s="12">
        <f t="shared" si="10"/>
        <v>4.9145135252898893</v>
      </c>
      <c r="D88" s="12">
        <f t="shared" si="13"/>
        <v>24.572567626449448</v>
      </c>
      <c r="E88" s="12">
        <f t="shared" si="11"/>
        <v>4.3307333402863311</v>
      </c>
      <c r="F88" s="12">
        <f t="shared" si="14"/>
        <v>24.539666701431656</v>
      </c>
      <c r="G88" s="13">
        <f t="shared" si="15"/>
        <v>0.13407242004583703</v>
      </c>
    </row>
    <row r="89" spans="1:7" x14ac:dyDescent="0.25">
      <c r="A89" s="11">
        <f t="shared" si="9"/>
        <v>77</v>
      </c>
      <c r="B89" s="12">
        <f t="shared" si="12"/>
        <v>1.2987012987012988E-2</v>
      </c>
      <c r="C89" s="12">
        <f t="shared" si="10"/>
        <v>4.9275005382769024</v>
      </c>
      <c r="D89" s="12">
        <f t="shared" si="13"/>
        <v>24.637502691384512</v>
      </c>
      <c r="E89" s="12">
        <f t="shared" si="11"/>
        <v>4.3438054218536841</v>
      </c>
      <c r="F89" s="12">
        <f t="shared" si="14"/>
        <v>24.605027109268423</v>
      </c>
      <c r="G89" s="13">
        <f t="shared" si="15"/>
        <v>0.13198758925104093</v>
      </c>
    </row>
    <row r="90" spans="1:7" x14ac:dyDescent="0.25">
      <c r="A90" s="11">
        <f t="shared" si="9"/>
        <v>78</v>
      </c>
      <c r="B90" s="12">
        <f t="shared" si="12"/>
        <v>1.282051282051282E-2</v>
      </c>
      <c r="C90" s="12">
        <f t="shared" si="10"/>
        <v>4.9403210510974152</v>
      </c>
      <c r="D90" s="12">
        <f t="shared" si="13"/>
        <v>24.701605255487074</v>
      </c>
      <c r="E90" s="12">
        <f t="shared" si="11"/>
        <v>4.3567088266895917</v>
      </c>
      <c r="F90" s="12">
        <f t="shared" si="14"/>
        <v>24.66954413344796</v>
      </c>
      <c r="G90" s="13">
        <f t="shared" si="15"/>
        <v>0.12996236114328452</v>
      </c>
    </row>
    <row r="91" spans="1:7" x14ac:dyDescent="0.25">
      <c r="A91" s="11">
        <f t="shared" si="9"/>
        <v>79</v>
      </c>
      <c r="B91" s="12">
        <f t="shared" si="12"/>
        <v>1.2658227848101266E-2</v>
      </c>
      <c r="C91" s="12">
        <f t="shared" si="10"/>
        <v>4.9529792789455165</v>
      </c>
      <c r="D91" s="12">
        <f t="shared" si="13"/>
        <v>24.764896394727582</v>
      </c>
      <c r="E91" s="12">
        <f t="shared" si="11"/>
        <v>4.3694478524670215</v>
      </c>
      <c r="F91" s="12">
        <f t="shared" si="14"/>
        <v>24.733239262335111</v>
      </c>
      <c r="G91" s="13">
        <f t="shared" si="15"/>
        <v>0.12799428354974982</v>
      </c>
    </row>
    <row r="92" spans="1:7" x14ac:dyDescent="0.25">
      <c r="A92" s="11">
        <f t="shared" si="9"/>
        <v>80</v>
      </c>
      <c r="B92" s="12">
        <f t="shared" si="12"/>
        <v>1.2500000000000001E-2</v>
      </c>
      <c r="C92" s="12">
        <f t="shared" si="10"/>
        <v>4.9654792789455167</v>
      </c>
      <c r="D92" s="12">
        <f t="shared" si="13"/>
        <v>24.827396394727582</v>
      </c>
      <c r="E92" s="12">
        <f t="shared" si="11"/>
        <v>4.3820266346738812</v>
      </c>
      <c r="F92" s="12">
        <f t="shared" si="14"/>
        <v>24.796133173369409</v>
      </c>
      <c r="G92" s="13">
        <f t="shared" si="15"/>
        <v>0.12608103505327892</v>
      </c>
    </row>
    <row r="93" spans="1:7" x14ac:dyDescent="0.25">
      <c r="A93" s="11">
        <f t="shared" si="9"/>
        <v>81</v>
      </c>
      <c r="B93" s="12">
        <f t="shared" si="12"/>
        <v>1.2345679012345678E-2</v>
      </c>
      <c r="C93" s="12">
        <f t="shared" si="10"/>
        <v>4.9778249579578624</v>
      </c>
      <c r="D93" s="12">
        <f t="shared" si="13"/>
        <v>24.889124789789314</v>
      </c>
      <c r="E93" s="12">
        <f t="shared" si="11"/>
        <v>4.3944491546724391</v>
      </c>
      <c r="F93" s="12">
        <f t="shared" si="14"/>
        <v>24.858245773362199</v>
      </c>
      <c r="G93" s="13">
        <f t="shared" si="15"/>
        <v>0.12422041647123798</v>
      </c>
    </row>
    <row r="94" spans="1:7" x14ac:dyDescent="0.25">
      <c r="A94" s="11">
        <f t="shared" si="9"/>
        <v>82</v>
      </c>
      <c r="B94" s="12">
        <f t="shared" si="12"/>
        <v>1.2195121951219513E-2</v>
      </c>
      <c r="C94" s="12">
        <f t="shared" si="10"/>
        <v>4.9900200799090815</v>
      </c>
      <c r="D94" s="12">
        <f t="shared" si="13"/>
        <v>24.950100399545406</v>
      </c>
      <c r="E94" s="12">
        <f t="shared" si="11"/>
        <v>4.4067192472642533</v>
      </c>
      <c r="F94" s="12">
        <f t="shared" si="14"/>
        <v>24.919596236321269</v>
      </c>
      <c r="G94" s="13">
        <f t="shared" si="15"/>
        <v>0.12241034298812582</v>
      </c>
    </row>
    <row r="95" spans="1:7" x14ac:dyDescent="0.25">
      <c r="A95" s="11">
        <f t="shared" si="9"/>
        <v>83</v>
      </c>
      <c r="B95" s="12">
        <f t="shared" si="12"/>
        <v>1.2048192771084338E-2</v>
      </c>
      <c r="C95" s="12">
        <f t="shared" si="10"/>
        <v>5.002068272680166</v>
      </c>
      <c r="D95" s="12">
        <f t="shared" si="13"/>
        <v>25.01034136340083</v>
      </c>
      <c r="E95" s="12">
        <f t="shared" si="11"/>
        <v>4.4188406077965983</v>
      </c>
      <c r="F95" s="12">
        <f t="shared" si="14"/>
        <v>24.980203038982992</v>
      </c>
      <c r="G95" s="13">
        <f t="shared" si="15"/>
        <v>0.12064883688417166</v>
      </c>
    </row>
    <row r="96" spans="1:7" x14ac:dyDescent="0.25">
      <c r="A96" s="11">
        <f t="shared" si="9"/>
        <v>84</v>
      </c>
      <c r="B96" s="12">
        <f t="shared" si="12"/>
        <v>1.1904761904761904E-2</v>
      </c>
      <c r="C96" s="12">
        <f t="shared" si="10"/>
        <v>5.0139730345849278</v>
      </c>
      <c r="D96" s="12">
        <f t="shared" si="13"/>
        <v>25.06986517292464</v>
      </c>
      <c r="E96" s="12">
        <f t="shared" si="11"/>
        <v>4.4308167988433134</v>
      </c>
      <c r="F96" s="12">
        <f t="shared" si="14"/>
        <v>25.04008399421657</v>
      </c>
      <c r="G96" s="13">
        <f t="shared" si="15"/>
        <v>0.11893402080819244</v>
      </c>
    </row>
    <row r="97" spans="1:7" x14ac:dyDescent="0.25">
      <c r="A97" s="11">
        <f t="shared" si="9"/>
        <v>85</v>
      </c>
      <c r="B97" s="12">
        <f t="shared" si="12"/>
        <v>1.1764705882352941E-2</v>
      </c>
      <c r="C97" s="12">
        <f t="shared" si="10"/>
        <v>5.0257377404672807</v>
      </c>
      <c r="D97" s="12">
        <f t="shared" si="13"/>
        <v>25.128688702336405</v>
      </c>
      <c r="E97" s="12">
        <f t="shared" si="11"/>
        <v>4.4426512564903167</v>
      </c>
      <c r="F97" s="12">
        <f t="shared" si="14"/>
        <v>25.099256282451584</v>
      </c>
      <c r="G97" s="13">
        <f t="shared" si="15"/>
        <v>0.11726411154819015</v>
      </c>
    </row>
    <row r="98" spans="1:7" x14ac:dyDescent="0.25">
      <c r="A98" s="11">
        <f t="shared" si="9"/>
        <v>86</v>
      </c>
      <c r="B98" s="12">
        <f t="shared" si="12"/>
        <v>1.1627906976744186E-2</v>
      </c>
      <c r="C98" s="12">
        <f t="shared" si="10"/>
        <v>5.0373656474440249</v>
      </c>
      <c r="D98" s="12">
        <f t="shared" si="13"/>
        <v>25.186828237220126</v>
      </c>
      <c r="E98" s="12">
        <f t="shared" si="11"/>
        <v>4.4543472962535073</v>
      </c>
      <c r="F98" s="12">
        <f t="shared" si="14"/>
        <v>25.157736481267538</v>
      </c>
      <c r="G98" s="13">
        <f t="shared" si="15"/>
        <v>0.11563741425724235</v>
      </c>
    </row>
    <row r="99" spans="1:7" x14ac:dyDescent="0.25">
      <c r="A99" s="11">
        <f t="shared" si="9"/>
        <v>87</v>
      </c>
      <c r="B99" s="12">
        <f t="shared" si="12"/>
        <v>1.1494252873563218E-2</v>
      </c>
      <c r="C99" s="12">
        <f t="shared" si="10"/>
        <v>5.0488599003175878</v>
      </c>
      <c r="D99" s="12">
        <f t="shared" si="13"/>
        <v>25.244299501587939</v>
      </c>
      <c r="E99" s="12">
        <f t="shared" si="11"/>
        <v>4.4659081186545837</v>
      </c>
      <c r="F99" s="12">
        <f t="shared" si="14"/>
        <v>25.21554059327292</v>
      </c>
      <c r="G99" s="13">
        <f t="shared" si="15"/>
        <v>0.11405231709643328</v>
      </c>
    </row>
    <row r="100" spans="1:7" x14ac:dyDescent="0.25">
      <c r="A100" s="11">
        <f t="shared" si="9"/>
        <v>88</v>
      </c>
      <c r="B100" s="12">
        <f t="shared" si="12"/>
        <v>1.1363636363636364E-2</v>
      </c>
      <c r="C100" s="12">
        <f t="shared" si="10"/>
        <v>5.0602235366812245</v>
      </c>
      <c r="D100" s="12">
        <f t="shared" si="13"/>
        <v>25.301117683406122</v>
      </c>
      <c r="E100" s="12">
        <f t="shared" si="11"/>
        <v>4.4773368144782069</v>
      </c>
      <c r="F100" s="12">
        <f t="shared" si="14"/>
        <v>25.272684072391037</v>
      </c>
      <c r="G100" s="13">
        <f t="shared" si="15"/>
        <v>0.1125072862606922</v>
      </c>
    </row>
    <row r="101" spans="1:7" x14ac:dyDescent="0.25">
      <c r="A101" s="11">
        <f t="shared" si="9"/>
        <v>89</v>
      </c>
      <c r="B101" s="12">
        <f t="shared" si="12"/>
        <v>1.1235955056179775E-2</v>
      </c>
      <c r="C101" s="12">
        <f t="shared" si="10"/>
        <v>5.0714594917374045</v>
      </c>
      <c r="D101" s="12">
        <f t="shared" si="13"/>
        <v>25.357297458687022</v>
      </c>
      <c r="E101" s="12">
        <f t="shared" si="11"/>
        <v>4.4886363697321396</v>
      </c>
      <c r="F101" s="12">
        <f t="shared" si="14"/>
        <v>25.329181848660699</v>
      </c>
      <c r="G101" s="13">
        <f t="shared" si="15"/>
        <v>0.11100086135553207</v>
      </c>
    </row>
    <row r="102" spans="1:7" x14ac:dyDescent="0.25">
      <c r="A102" s="11">
        <f t="shared" si="9"/>
        <v>90</v>
      </c>
      <c r="B102" s="12">
        <f t="shared" si="12"/>
        <v>1.1111111111111112E-2</v>
      </c>
      <c r="C102" s="12">
        <f t="shared" si="10"/>
        <v>5.0825706028485156</v>
      </c>
      <c r="D102" s="12">
        <f t="shared" si="13"/>
        <v>25.412853014242579</v>
      </c>
      <c r="E102" s="12">
        <f t="shared" si="11"/>
        <v>4.499809670330265</v>
      </c>
      <c r="F102" s="12">
        <f t="shared" si="14"/>
        <v>25.385048351651328</v>
      </c>
      <c r="G102" s="13">
        <f t="shared" si="15"/>
        <v>0.10953165109666688</v>
      </c>
    </row>
    <row r="103" spans="1:7" x14ac:dyDescent="0.25">
      <c r="A103" s="11">
        <f t="shared" si="9"/>
        <v>91</v>
      </c>
      <c r="B103" s="12">
        <f t="shared" si="12"/>
        <v>1.098901098901099E-2</v>
      </c>
      <c r="C103" s="12">
        <f t="shared" si="10"/>
        <v>5.0935596138375265</v>
      </c>
      <c r="D103" s="12">
        <f t="shared" si="13"/>
        <v>25.467798069187634</v>
      </c>
      <c r="E103" s="12">
        <f t="shared" si="11"/>
        <v>4.5108595065168497</v>
      </c>
      <c r="F103" s="12">
        <f t="shared" si="14"/>
        <v>25.44029753258425</v>
      </c>
      <c r="G103" s="13">
        <f t="shared" si="15"/>
        <v>0.10809832930672598</v>
      </c>
    </row>
    <row r="104" spans="1:7" x14ac:dyDescent="0.25">
      <c r="A104" s="11">
        <f t="shared" si="9"/>
        <v>92</v>
      </c>
      <c r="B104" s="12">
        <f t="shared" si="12"/>
        <v>1.0869565217391304E-2</v>
      </c>
      <c r="C104" s="12">
        <f t="shared" si="10"/>
        <v>5.1044291790549181</v>
      </c>
      <c r="D104" s="12">
        <f t="shared" si="13"/>
        <v>25.522145895274591</v>
      </c>
      <c r="E104" s="12">
        <f t="shared" si="11"/>
        <v>4.5217885770490405</v>
      </c>
      <c r="F104" s="12">
        <f t="shared" si="14"/>
        <v>25.494942885245205</v>
      </c>
      <c r="G104" s="13">
        <f t="shared" si="15"/>
        <v>0.10669963118500933</v>
      </c>
    </row>
    <row r="105" spans="1:7" x14ac:dyDescent="0.25">
      <c r="A105" s="11">
        <f t="shared" si="9"/>
        <v>93</v>
      </c>
      <c r="B105" s="12">
        <f t="shared" si="12"/>
        <v>1.0752688172043012E-2</v>
      </c>
      <c r="C105" s="12">
        <f t="shared" si="10"/>
        <v>5.1151818672269611</v>
      </c>
      <c r="D105" s="12">
        <f t="shared" si="13"/>
        <v>25.575909336134806</v>
      </c>
      <c r="E105" s="12">
        <f t="shared" si="11"/>
        <v>4.5325994931532563</v>
      </c>
      <c r="F105" s="12">
        <f t="shared" si="14"/>
        <v>25.548997465766284</v>
      </c>
      <c r="G105" s="13">
        <f t="shared" si="15"/>
        <v>0.10533434982950754</v>
      </c>
    </row>
    <row r="106" spans="1:7" x14ac:dyDescent="0.25">
      <c r="A106" s="11">
        <f t="shared" ref="A106:A112" si="16">A105+1</f>
        <v>94</v>
      </c>
      <c r="B106" s="12">
        <f t="shared" si="12"/>
        <v>1.0638297872340425E-2</v>
      </c>
      <c r="C106" s="12">
        <f t="shared" ref="C106:C112" si="17">C105+B106</f>
        <v>5.1258201650993014</v>
      </c>
      <c r="D106" s="12">
        <f t="shared" si="13"/>
        <v>25.629100825496508</v>
      </c>
      <c r="E106" s="12">
        <f t="shared" ref="E106:E112" si="18">LN(A106)</f>
        <v>4.5432947822700038</v>
      </c>
      <c r="F106" s="12">
        <f t="shared" si="14"/>
        <v>25.602473911350021</v>
      </c>
      <c r="G106" s="13">
        <f t="shared" si="15"/>
        <v>0.104001332991038</v>
      </c>
    </row>
    <row r="107" spans="1:7" x14ac:dyDescent="0.25">
      <c r="A107" s="11">
        <f t="shared" si="16"/>
        <v>95</v>
      </c>
      <c r="B107" s="12">
        <f t="shared" si="12"/>
        <v>1.0526315789473684E-2</v>
      </c>
      <c r="C107" s="12">
        <f t="shared" si="17"/>
        <v>5.1363464808887747</v>
      </c>
      <c r="D107" s="12">
        <f t="shared" si="13"/>
        <v>25.681732404443874</v>
      </c>
      <c r="E107" s="12">
        <f t="shared" si="18"/>
        <v>4.5538768916005408</v>
      </c>
      <c r="F107" s="12">
        <f t="shared" si="14"/>
        <v>25.655384458002708</v>
      </c>
      <c r="G107" s="13">
        <f t="shared" si="15"/>
        <v>0.10269948004208501</v>
      </c>
    </row>
    <row r="108" spans="1:7" x14ac:dyDescent="0.25">
      <c r="A108" s="11">
        <f t="shared" si="16"/>
        <v>96</v>
      </c>
      <c r="B108" s="12">
        <f t="shared" si="12"/>
        <v>1.0416666666666666E-2</v>
      </c>
      <c r="C108" s="12">
        <f t="shared" si="17"/>
        <v>5.1467631475554416</v>
      </c>
      <c r="D108" s="12">
        <f t="shared" si="13"/>
        <v>25.733815737777206</v>
      </c>
      <c r="E108" s="12">
        <f t="shared" si="18"/>
        <v>4.5643481914678361</v>
      </c>
      <c r="F108" s="12">
        <f t="shared" si="14"/>
        <v>25.707740957339183</v>
      </c>
      <c r="G108" s="13">
        <f t="shared" si="15"/>
        <v>0.10142773914399142</v>
      </c>
    </row>
    <row r="109" spans="1:7" x14ac:dyDescent="0.25">
      <c r="A109" s="11">
        <f t="shared" si="16"/>
        <v>97</v>
      </c>
      <c r="B109" s="12">
        <f t="shared" si="12"/>
        <v>1.0309278350515464E-2</v>
      </c>
      <c r="C109" s="12">
        <f t="shared" si="17"/>
        <v>5.157072425905957</v>
      </c>
      <c r="D109" s="12">
        <f t="shared" si="13"/>
        <v>25.785362129529787</v>
      </c>
      <c r="E109" s="12">
        <f t="shared" si="18"/>
        <v>4.5747109785033828</v>
      </c>
      <c r="F109" s="12">
        <f t="shared" si="14"/>
        <v>25.759554892516917</v>
      </c>
      <c r="G109" s="13">
        <f t="shared" si="15"/>
        <v>0.10018510459731222</v>
      </c>
    </row>
    <row r="110" spans="1:7" x14ac:dyDescent="0.25">
      <c r="A110" s="11">
        <f t="shared" si="16"/>
        <v>98</v>
      </c>
      <c r="B110" s="12">
        <f t="shared" si="12"/>
        <v>1.020408163265306E-2</v>
      </c>
      <c r="C110" s="12">
        <f t="shared" si="17"/>
        <v>5.1672765075386105</v>
      </c>
      <c r="D110" s="12">
        <f t="shared" si="13"/>
        <v>25.836382537693051</v>
      </c>
      <c r="E110" s="12">
        <f t="shared" si="18"/>
        <v>4.5849674786705723</v>
      </c>
      <c r="F110" s="12">
        <f t="shared" si="14"/>
        <v>25.810837393352863</v>
      </c>
      <c r="G110" s="13">
        <f t="shared" si="15"/>
        <v>9.8970614362041409E-2</v>
      </c>
    </row>
    <row r="111" spans="1:7" x14ac:dyDescent="0.25">
      <c r="A111" s="11">
        <f t="shared" si="16"/>
        <v>99</v>
      </c>
      <c r="B111" s="12">
        <f t="shared" si="12"/>
        <v>1.0101010101010102E-2</v>
      </c>
      <c r="C111" s="12">
        <f t="shared" si="17"/>
        <v>5.1773775176396208</v>
      </c>
      <c r="D111" s="12">
        <f t="shared" si="13"/>
        <v>25.886887588198103</v>
      </c>
      <c r="E111" s="12">
        <f t="shared" si="18"/>
        <v>4.5951198501345898</v>
      </c>
      <c r="F111" s="12">
        <f t="shared" si="14"/>
        <v>25.861599250672953</v>
      </c>
      <c r="G111" s="13">
        <f t="shared" si="15"/>
        <v>9.7783347735127632E-2</v>
      </c>
    </row>
    <row r="112" spans="1:7" x14ac:dyDescent="0.25">
      <c r="A112" s="36">
        <f t="shared" si="16"/>
        <v>100</v>
      </c>
      <c r="B112" s="37">
        <f t="shared" si="12"/>
        <v>0.01</v>
      </c>
      <c r="C112" s="37">
        <f t="shared" si="17"/>
        <v>5.1873775176396206</v>
      </c>
      <c r="D112" s="37">
        <f t="shared" si="13"/>
        <v>25.936887588198104</v>
      </c>
      <c r="E112" s="37">
        <f t="shared" si="18"/>
        <v>4.6051701859880918</v>
      </c>
      <c r="F112" s="37">
        <f t="shared" si="14"/>
        <v>25.91185092994046</v>
      </c>
      <c r="G112" s="38">
        <f t="shared" si="15"/>
        <v>9.662242317361748E-2</v>
      </c>
    </row>
    <row r="113" spans="1:7" x14ac:dyDescent="0.25">
      <c r="A113" s="11">
        <f t="shared" ref="A113" si="19">A112+1</f>
        <v>101</v>
      </c>
      <c r="B113" s="12">
        <f t="shared" si="12"/>
        <v>9.9009900990099011E-3</v>
      </c>
      <c r="C113" s="12">
        <f t="shared" ref="C113" si="20">C112+B113</f>
        <v>5.1972785077386305</v>
      </c>
      <c r="D113" s="12">
        <f t="shared" si="13"/>
        <v>25.986392538693153</v>
      </c>
      <c r="E113" s="12">
        <f t="shared" ref="E113" si="21">LN(A113)</f>
        <v>4.6151205168412597</v>
      </c>
      <c r="F113" s="12">
        <f t="shared" si="14"/>
        <v>25.9616025842063</v>
      </c>
      <c r="G113" s="13">
        <f t="shared" si="15"/>
        <v>9.5486996253202505E-2</v>
      </c>
    </row>
    <row r="114" spans="1:7" x14ac:dyDescent="0.25">
      <c r="A114" s="11">
        <f t="shared" ref="A114:A117" si="22">A113+1</f>
        <v>102</v>
      </c>
      <c r="B114" s="12">
        <f t="shared" si="12"/>
        <v>9.8039215686274508E-3</v>
      </c>
      <c r="C114" s="12">
        <f t="shared" ref="C114:C117" si="23">C113+B114</f>
        <v>5.207082429307258</v>
      </c>
      <c r="D114" s="12">
        <f t="shared" si="13"/>
        <v>26.035412146536288</v>
      </c>
      <c r="E114" s="12">
        <f t="shared" ref="E114:E117" si="24">LN(A114)</f>
        <v>4.6249728132842707</v>
      </c>
      <c r="F114" s="12">
        <f t="shared" si="14"/>
        <v>26.010864066421355</v>
      </c>
      <c r="G114" s="13">
        <f t="shared" si="15"/>
        <v>9.4376257752324999E-2</v>
      </c>
    </row>
    <row r="115" spans="1:7" x14ac:dyDescent="0.25">
      <c r="A115" s="11">
        <f t="shared" si="22"/>
        <v>103</v>
      </c>
      <c r="B115" s="12">
        <f t="shared" si="12"/>
        <v>9.7087378640776691E-3</v>
      </c>
      <c r="C115" s="12">
        <f t="shared" si="23"/>
        <v>5.2167911671713361</v>
      </c>
      <c r="D115" s="12">
        <f t="shared" si="13"/>
        <v>26.083955835856681</v>
      </c>
      <c r="E115" s="12">
        <f t="shared" si="24"/>
        <v>4.6347289882296359</v>
      </c>
      <c r="F115" s="12">
        <f t="shared" si="14"/>
        <v>26.059644941148182</v>
      </c>
      <c r="G115" s="13">
        <f t="shared" si="15"/>
        <v>9.3289431852972851E-2</v>
      </c>
    </row>
    <row r="116" spans="1:7" x14ac:dyDescent="0.25">
      <c r="A116" s="11">
        <f t="shared" si="22"/>
        <v>104</v>
      </c>
      <c r="B116" s="12">
        <f t="shared" si="12"/>
        <v>9.6153846153846159E-3</v>
      </c>
      <c r="C116" s="12">
        <f t="shared" si="23"/>
        <v>5.2264065517867211</v>
      </c>
      <c r="D116" s="12">
        <f t="shared" si="13"/>
        <v>26.132032758933605</v>
      </c>
      <c r="E116" s="12">
        <f t="shared" si="24"/>
        <v>4.6443908991413725</v>
      </c>
      <c r="F116" s="12">
        <f t="shared" si="14"/>
        <v>26.107954495706863</v>
      </c>
      <c r="G116" s="13">
        <f t="shared" si="15"/>
        <v>9.2225774450083758E-2</v>
      </c>
    </row>
    <row r="117" spans="1:7" x14ac:dyDescent="0.25">
      <c r="A117" s="11">
        <f t="shared" si="22"/>
        <v>105</v>
      </c>
      <c r="B117" s="12">
        <f t="shared" si="12"/>
        <v>9.5238095238095247E-3</v>
      </c>
      <c r="C117" s="12">
        <f t="shared" si="23"/>
        <v>5.2359303613105306</v>
      </c>
      <c r="D117" s="12">
        <f t="shared" si="13"/>
        <v>26.179651806552652</v>
      </c>
      <c r="E117" s="12">
        <f t="shared" si="24"/>
        <v>4.6539603501575231</v>
      </c>
      <c r="F117" s="12">
        <f t="shared" si="14"/>
        <v>26.155801750787617</v>
      </c>
      <c r="G117" s="13">
        <f t="shared" si="15"/>
        <v>9.1184571561896605E-2</v>
      </c>
    </row>
    <row r="118" spans="1:7" x14ac:dyDescent="0.25">
      <c r="A118" s="11">
        <f t="shared" ref="A118:A122" si="25">A117+1</f>
        <v>106</v>
      </c>
      <c r="B118" s="12">
        <f t="shared" si="12"/>
        <v>9.433962264150943E-3</v>
      </c>
      <c r="C118" s="12">
        <f t="shared" ref="C118:C122" si="26">C117+B118</f>
        <v>5.2453643235746812</v>
      </c>
      <c r="D118" s="12">
        <f t="shared" si="13"/>
        <v>26.226821617873405</v>
      </c>
      <c r="E118" s="12">
        <f t="shared" ref="E118:E122" si="27">LN(A118)</f>
        <v>4.6634390941120669</v>
      </c>
      <c r="F118" s="12">
        <f t="shared" si="14"/>
        <v>26.203195470560338</v>
      </c>
      <c r="G118" s="13">
        <f t="shared" si="15"/>
        <v>9.016513783447172E-2</v>
      </c>
    </row>
    <row r="119" spans="1:7" x14ac:dyDescent="0.25">
      <c r="A119" s="11">
        <f t="shared" si="25"/>
        <v>107</v>
      </c>
      <c r="B119" s="12">
        <f t="shared" si="12"/>
        <v>9.3457943925233638E-3</v>
      </c>
      <c r="C119" s="12">
        <f t="shared" si="26"/>
        <v>5.2547101179672042</v>
      </c>
      <c r="D119" s="12">
        <f t="shared" si="13"/>
        <v>26.27355058983602</v>
      </c>
      <c r="E119" s="12">
        <f t="shared" si="27"/>
        <v>4.6728288344619058</v>
      </c>
      <c r="F119" s="12">
        <f t="shared" si="14"/>
        <v>26.250144172309533</v>
      </c>
      <c r="G119" s="13">
        <f t="shared" si="15"/>
        <v>8.9166815133832109E-2</v>
      </c>
    </row>
    <row r="120" spans="1:7" x14ac:dyDescent="0.25">
      <c r="A120" s="11">
        <f t="shared" si="25"/>
        <v>108</v>
      </c>
      <c r="B120" s="12">
        <f t="shared" si="12"/>
        <v>9.2592592592592587E-3</v>
      </c>
      <c r="C120" s="12">
        <f t="shared" si="26"/>
        <v>5.2639693772264637</v>
      </c>
      <c r="D120" s="12">
        <f t="shared" si="13"/>
        <v>26.319846886132318</v>
      </c>
      <c r="E120" s="12">
        <f t="shared" si="27"/>
        <v>4.6821312271242199</v>
      </c>
      <c r="F120" s="12">
        <f t="shared" si="14"/>
        <v>26.296656135621102</v>
      </c>
      <c r="G120" s="13">
        <f t="shared" si="15"/>
        <v>8.8188971219810564E-2</v>
      </c>
    </row>
    <row r="121" spans="1:7" x14ac:dyDescent="0.25">
      <c r="A121" s="11">
        <f t="shared" si="25"/>
        <v>109</v>
      </c>
      <c r="B121" s="12">
        <f t="shared" si="12"/>
        <v>9.1743119266055051E-3</v>
      </c>
      <c r="C121" s="12">
        <f t="shared" si="26"/>
        <v>5.273143689153069</v>
      </c>
      <c r="D121" s="12">
        <f t="shared" si="13"/>
        <v>26.365718445765346</v>
      </c>
      <c r="E121" s="12">
        <f t="shared" si="27"/>
        <v>4.6913478822291435</v>
      </c>
      <c r="F121" s="12">
        <f t="shared" si="14"/>
        <v>26.342739411145718</v>
      </c>
      <c r="G121" s="13">
        <f t="shared" si="15"/>
        <v>8.7230998496325513E-2</v>
      </c>
    </row>
    <row r="122" spans="1:7" x14ac:dyDescent="0.25">
      <c r="A122" s="11">
        <f t="shared" si="25"/>
        <v>110</v>
      </c>
      <c r="B122" s="12">
        <f t="shared" si="12"/>
        <v>9.0909090909090905E-3</v>
      </c>
      <c r="C122" s="12">
        <f t="shared" si="26"/>
        <v>5.2822345982439778</v>
      </c>
      <c r="D122" s="12">
        <f t="shared" si="13"/>
        <v>26.411172991219889</v>
      </c>
      <c r="E122" s="12">
        <f t="shared" si="27"/>
        <v>4.7004803657924166</v>
      </c>
      <c r="F122" s="12">
        <f t="shared" si="14"/>
        <v>26.388401828962085</v>
      </c>
      <c r="G122" s="13">
        <f t="shared" si="15"/>
        <v>8.629231283272383E-2</v>
      </c>
    </row>
    <row r="123" spans="1:7" x14ac:dyDescent="0.25">
      <c r="A123" s="11">
        <f t="shared" ref="A123:A127" si="28">A122+1</f>
        <v>111</v>
      </c>
      <c r="B123" s="12">
        <f t="shared" si="12"/>
        <v>9.0090090090090089E-3</v>
      </c>
      <c r="C123" s="12">
        <f t="shared" ref="C123:C127" si="29">C122+B123</f>
        <v>5.2912436072529871</v>
      </c>
      <c r="D123" s="12">
        <f t="shared" si="13"/>
        <v>26.456218036264936</v>
      </c>
      <c r="E123" s="12">
        <f t="shared" ref="E123:E127" si="30">LN(A123)</f>
        <v>4.7095302013123339</v>
      </c>
      <c r="F123" s="12">
        <f t="shared" si="14"/>
        <v>26.433651006561671</v>
      </c>
      <c r="G123" s="13">
        <f t="shared" si="15"/>
        <v>8.5372352452040931E-2</v>
      </c>
    </row>
    <row r="124" spans="1:7" x14ac:dyDescent="0.25">
      <c r="A124" s="11">
        <f t="shared" si="28"/>
        <v>112</v>
      </c>
      <c r="B124" s="12">
        <f t="shared" si="12"/>
        <v>8.9285714285714281E-3</v>
      </c>
      <c r="C124" s="12">
        <f t="shared" si="29"/>
        <v>5.3001721786815583</v>
      </c>
      <c r="D124" s="12">
        <f t="shared" si="13"/>
        <v>26.50086089340779</v>
      </c>
      <c r="E124" s="12">
        <f t="shared" si="30"/>
        <v>4.7184988712950942</v>
      </c>
      <c r="F124" s="12">
        <f t="shared" si="14"/>
        <v>26.478494356475473</v>
      </c>
      <c r="G124" s="13">
        <f t="shared" si="15"/>
        <v>8.447057688099735E-2</v>
      </c>
    </row>
    <row r="125" spans="1:7" x14ac:dyDescent="0.25">
      <c r="A125" s="11">
        <f t="shared" si="28"/>
        <v>113</v>
      </c>
      <c r="B125" s="12">
        <f t="shared" si="12"/>
        <v>8.8495575221238937E-3</v>
      </c>
      <c r="C125" s="12">
        <f t="shared" si="29"/>
        <v>5.3090217362036825</v>
      </c>
      <c r="D125" s="12">
        <f t="shared" si="13"/>
        <v>26.545108681018412</v>
      </c>
      <c r="E125" s="12">
        <f t="shared" si="30"/>
        <v>4.7273878187123408</v>
      </c>
      <c r="F125" s="12">
        <f t="shared" si="14"/>
        <v>26.522939093561707</v>
      </c>
      <c r="G125" s="13">
        <f t="shared" si="15"/>
        <v>8.3586465958770492E-2</v>
      </c>
    </row>
    <row r="126" spans="1:7" x14ac:dyDescent="0.25">
      <c r="A126" s="11">
        <f t="shared" si="28"/>
        <v>114</v>
      </c>
      <c r="B126" s="12">
        <f t="shared" si="12"/>
        <v>8.771929824561403E-3</v>
      </c>
      <c r="C126" s="12">
        <f t="shared" si="29"/>
        <v>5.3177936660282441</v>
      </c>
      <c r="D126" s="12">
        <f t="shared" si="13"/>
        <v>26.588968330141221</v>
      </c>
      <c r="E126" s="12">
        <f t="shared" si="30"/>
        <v>4.7361984483944957</v>
      </c>
      <c r="F126" s="12">
        <f t="shared" si="14"/>
        <v>26.566992241972478</v>
      </c>
      <c r="G126" s="13">
        <f t="shared" si="15"/>
        <v>8.2719518899932717E-2</v>
      </c>
    </row>
    <row r="127" spans="1:7" x14ac:dyDescent="0.25">
      <c r="A127" s="11">
        <f t="shared" si="28"/>
        <v>115</v>
      </c>
      <c r="B127" s="12">
        <f t="shared" si="12"/>
        <v>8.6956521739130436E-3</v>
      </c>
      <c r="C127" s="12">
        <f t="shared" si="29"/>
        <v>5.3264893182021575</v>
      </c>
      <c r="D127" s="12">
        <f t="shared" si="13"/>
        <v>26.632446591010787</v>
      </c>
      <c r="E127" s="12">
        <f t="shared" si="30"/>
        <v>4.7449321283632502</v>
      </c>
      <c r="F127" s="12">
        <f t="shared" si="14"/>
        <v>26.610660641816253</v>
      </c>
      <c r="G127" s="13">
        <f t="shared" si="15"/>
        <v>8.1869253408535722E-2</v>
      </c>
    </row>
    <row r="128" spans="1:7" x14ac:dyDescent="0.25">
      <c r="A128" s="11">
        <f t="shared" ref="A128:A132" si="31">A127+1</f>
        <v>116</v>
      </c>
      <c r="B128" s="12">
        <f t="shared" si="12"/>
        <v>8.6206896551724137E-3</v>
      </c>
      <c r="C128" s="12">
        <f t="shared" ref="C128:C132" si="32">C127+B128</f>
        <v>5.3351100078573301</v>
      </c>
      <c r="D128" s="12">
        <f t="shared" si="13"/>
        <v>26.675550039286652</v>
      </c>
      <c r="E128" s="12">
        <f t="shared" ref="E128:E132" si="33">LN(A128)</f>
        <v>4.7535901911063645</v>
      </c>
      <c r="F128" s="12">
        <f t="shared" si="14"/>
        <v>26.653950955531826</v>
      </c>
      <c r="G128" s="13">
        <f t="shared" si="15"/>
        <v>8.1035204840214203E-2</v>
      </c>
    </row>
    <row r="129" spans="1:7" x14ac:dyDescent="0.25">
      <c r="A129" s="11">
        <f t="shared" si="31"/>
        <v>117</v>
      </c>
      <c r="B129" s="12">
        <f t="shared" si="12"/>
        <v>8.5470085470085479E-3</v>
      </c>
      <c r="C129" s="12">
        <f t="shared" si="32"/>
        <v>5.3436570164043387</v>
      </c>
      <c r="D129" s="12">
        <f t="shared" si="13"/>
        <v>26.718285082021694</v>
      </c>
      <c r="E129" s="12">
        <f t="shared" si="33"/>
        <v>4.7621739347977563</v>
      </c>
      <c r="F129" s="12">
        <f t="shared" si="14"/>
        <v>26.696869673988783</v>
      </c>
      <c r="G129" s="13">
        <f t="shared" si="15"/>
        <v>8.0216925408962997E-2</v>
      </c>
    </row>
    <row r="130" spans="1:7" x14ac:dyDescent="0.25">
      <c r="A130" s="11">
        <f t="shared" si="31"/>
        <v>118</v>
      </c>
      <c r="B130" s="12">
        <f t="shared" si="12"/>
        <v>8.4745762711864406E-3</v>
      </c>
      <c r="C130" s="12">
        <f t="shared" si="32"/>
        <v>5.3521315926755255</v>
      </c>
      <c r="D130" s="12">
        <f t="shared" si="13"/>
        <v>26.760657963377628</v>
      </c>
      <c r="E130" s="12">
        <f t="shared" si="33"/>
        <v>4.7706846244656651</v>
      </c>
      <c r="F130" s="12">
        <f t="shared" si="14"/>
        <v>26.739423122328326</v>
      </c>
      <c r="G130" s="13">
        <f t="shared" si="15"/>
        <v>7.9413983436205954E-2</v>
      </c>
    </row>
    <row r="131" spans="1:7" x14ac:dyDescent="0.25">
      <c r="A131" s="11">
        <f t="shared" si="31"/>
        <v>119</v>
      </c>
      <c r="B131" s="12">
        <f t="shared" si="12"/>
        <v>8.4033613445378148E-3</v>
      </c>
      <c r="C131" s="12">
        <f t="shared" si="32"/>
        <v>5.3605349540200633</v>
      </c>
      <c r="D131" s="12">
        <f t="shared" si="13"/>
        <v>26.802674770100317</v>
      </c>
      <c r="E131" s="12">
        <f t="shared" si="33"/>
        <v>4.7791234931115296</v>
      </c>
      <c r="F131" s="12">
        <f t="shared" si="14"/>
        <v>26.781617465557652</v>
      </c>
      <c r="G131" s="13">
        <f t="shared" si="15"/>
        <v>7.8625962639285174E-2</v>
      </c>
    </row>
    <row r="132" spans="1:7" x14ac:dyDescent="0.25">
      <c r="A132" s="11">
        <f t="shared" si="31"/>
        <v>120</v>
      </c>
      <c r="B132" s="12">
        <f t="shared" si="12"/>
        <v>8.3333333333333332E-3</v>
      </c>
      <c r="C132" s="12">
        <f t="shared" si="32"/>
        <v>5.3688682873533971</v>
      </c>
      <c r="D132" s="12">
        <f t="shared" si="13"/>
        <v>26.844341436766985</v>
      </c>
      <c r="E132" s="12">
        <f t="shared" si="33"/>
        <v>4.7874917427820458</v>
      </c>
      <c r="F132" s="12">
        <f t="shared" si="14"/>
        <v>26.823458713910231</v>
      </c>
      <c r="G132" s="13">
        <f t="shared" si="15"/>
        <v>7.7852461457272246E-2</v>
      </c>
    </row>
    <row r="133" spans="1:7" x14ac:dyDescent="0.25">
      <c r="A133" s="11">
        <f t="shared" ref="A133:A137" si="34">A132+1</f>
        <v>121</v>
      </c>
      <c r="B133" s="12">
        <f t="shared" si="12"/>
        <v>8.2644628099173556E-3</v>
      </c>
      <c r="C133" s="12">
        <f t="shared" ref="C133:C137" si="35">C132+B133</f>
        <v>5.3771327501633142</v>
      </c>
      <c r="D133" s="12">
        <f t="shared" si="13"/>
        <v>26.885663750816569</v>
      </c>
      <c r="E133" s="12">
        <f t="shared" ref="E133:E137" si="36">LN(A133)</f>
        <v>4.7957905455967413</v>
      </c>
      <c r="F133" s="12">
        <f t="shared" si="14"/>
        <v>26.864952727983709</v>
      </c>
      <c r="G133" s="13">
        <f t="shared" si="15"/>
        <v>7.7093092411385566E-2</v>
      </c>
    </row>
    <row r="134" spans="1:7" x14ac:dyDescent="0.25">
      <c r="A134" s="11">
        <f t="shared" si="34"/>
        <v>122</v>
      </c>
      <c r="B134" s="12">
        <f t="shared" si="12"/>
        <v>8.1967213114754103E-3</v>
      </c>
      <c r="C134" s="12">
        <f t="shared" si="35"/>
        <v>5.3853294714747895</v>
      </c>
      <c r="D134" s="12">
        <f t="shared" si="13"/>
        <v>26.926647357373948</v>
      </c>
      <c r="E134" s="12">
        <f t="shared" si="36"/>
        <v>4.8040210447332568</v>
      </c>
      <c r="F134" s="12">
        <f t="shared" si="14"/>
        <v>26.906105223666287</v>
      </c>
      <c r="G134" s="13">
        <f t="shared" si="15"/>
        <v>7.6347481498705239E-2</v>
      </c>
    </row>
    <row r="135" spans="1:7" x14ac:dyDescent="0.25">
      <c r="A135" s="11">
        <f t="shared" si="34"/>
        <v>123</v>
      </c>
      <c r="B135" s="12">
        <f t="shared" si="12"/>
        <v>8.130081300813009E-3</v>
      </c>
      <c r="C135" s="12">
        <f t="shared" si="35"/>
        <v>5.3934595527756022</v>
      </c>
      <c r="D135" s="12">
        <f t="shared" si="13"/>
        <v>26.967297763878012</v>
      </c>
      <c r="E135" s="12">
        <f t="shared" si="36"/>
        <v>4.8121843553724171</v>
      </c>
      <c r="F135" s="12">
        <f t="shared" si="14"/>
        <v>26.946921776862087</v>
      </c>
      <c r="G135" s="13">
        <f t="shared" si="15"/>
        <v>7.5615267616282511E-2</v>
      </c>
    </row>
    <row r="136" spans="1:7" x14ac:dyDescent="0.25">
      <c r="A136" s="11">
        <f t="shared" si="34"/>
        <v>124</v>
      </c>
      <c r="B136" s="12">
        <f t="shared" si="12"/>
        <v>8.0645161290322578E-3</v>
      </c>
      <c r="C136" s="12">
        <f t="shared" si="35"/>
        <v>5.4015240689046342</v>
      </c>
      <c r="D136" s="12">
        <f t="shared" si="13"/>
        <v>27.007620344523172</v>
      </c>
      <c r="E136" s="12">
        <f t="shared" si="36"/>
        <v>4.8202815656050371</v>
      </c>
      <c r="F136" s="12">
        <f t="shared" si="14"/>
        <v>26.987407828025187</v>
      </c>
      <c r="G136" s="13">
        <f t="shared" si="15"/>
        <v>7.4896102014640142E-2</v>
      </c>
    </row>
    <row r="137" spans="1:7" x14ac:dyDescent="0.25">
      <c r="A137" s="11">
        <f t="shared" si="34"/>
        <v>125</v>
      </c>
      <c r="B137" s="12">
        <f t="shared" si="12"/>
        <v>8.0000000000000002E-3</v>
      </c>
      <c r="C137" s="12">
        <f t="shared" si="35"/>
        <v>5.4095240689046342</v>
      </c>
      <c r="D137" s="12">
        <f t="shared" si="13"/>
        <v>27.047620344523171</v>
      </c>
      <c r="E137" s="12">
        <f t="shared" si="36"/>
        <v>4.8283137373023015</v>
      </c>
      <c r="F137" s="12">
        <f t="shared" si="14"/>
        <v>27.027568686511508</v>
      </c>
      <c r="G137" s="13">
        <f t="shared" si="15"/>
        <v>7.418964777867898E-2</v>
      </c>
    </row>
    <row r="138" spans="1:7" x14ac:dyDescent="0.25">
      <c r="A138" s="11">
        <f t="shared" ref="A138:A142" si="37">A137+1</f>
        <v>126</v>
      </c>
      <c r="B138" s="12">
        <f t="shared" si="12"/>
        <v>7.9365079365079361E-3</v>
      </c>
      <c r="C138" s="12">
        <f t="shared" ref="C138:C142" si="38">C137+B138</f>
        <v>5.4174605768411421</v>
      </c>
      <c r="D138" s="12">
        <f t="shared" si="13"/>
        <v>27.087302884205712</v>
      </c>
      <c r="E138" s="12">
        <f t="shared" ref="E138:E142" si="39">LN(A138)</f>
        <v>4.836281906951478</v>
      </c>
      <c r="F138" s="12">
        <f t="shared" si="14"/>
        <v>27.067409534757392</v>
      </c>
      <c r="G138" s="13">
        <f t="shared" si="15"/>
        <v>7.349557933416391E-2</v>
      </c>
    </row>
    <row r="139" spans="1:7" x14ac:dyDescent="0.25">
      <c r="A139" s="11">
        <f t="shared" si="37"/>
        <v>127</v>
      </c>
      <c r="B139" s="12">
        <f t="shared" si="12"/>
        <v>7.874015748031496E-3</v>
      </c>
      <c r="C139" s="12">
        <f t="shared" si="38"/>
        <v>5.4253345925891736</v>
      </c>
      <c r="D139" s="12">
        <f t="shared" si="13"/>
        <v>27.126672962945868</v>
      </c>
      <c r="E139" s="12">
        <f t="shared" si="39"/>
        <v>4.8441870864585912</v>
      </c>
      <c r="F139" s="12">
        <f t="shared" si="14"/>
        <v>27.106935432292957</v>
      </c>
      <c r="G139" s="13">
        <f t="shared" si="15"/>
        <v>7.2813581978719011E-2</v>
      </c>
    </row>
    <row r="140" spans="1:7" x14ac:dyDescent="0.25">
      <c r="A140" s="11">
        <f t="shared" si="37"/>
        <v>128</v>
      </c>
      <c r="B140" s="12">
        <f t="shared" si="12"/>
        <v>7.8125E-3</v>
      </c>
      <c r="C140" s="12">
        <f t="shared" si="38"/>
        <v>5.4331470925891736</v>
      </c>
      <c r="D140" s="12">
        <f t="shared" si="13"/>
        <v>27.165735462945868</v>
      </c>
      <c r="E140" s="12">
        <f t="shared" si="39"/>
        <v>4.8520302639196169</v>
      </c>
      <c r="F140" s="12">
        <f t="shared" si="14"/>
        <v>27.146151319598086</v>
      </c>
      <c r="G140" s="13">
        <f t="shared" si="15"/>
        <v>7.2143351435763101E-2</v>
      </c>
    </row>
    <row r="141" spans="1:7" x14ac:dyDescent="0.25">
      <c r="A141" s="11">
        <f t="shared" si="37"/>
        <v>129</v>
      </c>
      <c r="B141" s="12">
        <f t="shared" si="12"/>
        <v>7.7519379844961239E-3</v>
      </c>
      <c r="C141" s="12">
        <f t="shared" si="38"/>
        <v>5.4408990305736697</v>
      </c>
      <c r="D141" s="12">
        <f t="shared" si="13"/>
        <v>27.204495152868347</v>
      </c>
      <c r="E141" s="12">
        <f t="shared" si="39"/>
        <v>4.8598124043616719</v>
      </c>
      <c r="F141" s="12">
        <f t="shared" si="14"/>
        <v>27.185062021808363</v>
      </c>
      <c r="G141" s="13">
        <f t="shared" si="15"/>
        <v>7.1484593430001922E-2</v>
      </c>
    </row>
    <row r="142" spans="1:7" ht="15.75" thickBot="1" x14ac:dyDescent="0.3">
      <c r="A142" s="14">
        <f t="shared" si="37"/>
        <v>130</v>
      </c>
      <c r="B142" s="15">
        <f t="shared" si="12"/>
        <v>7.6923076923076927E-3</v>
      </c>
      <c r="C142" s="15">
        <f t="shared" si="38"/>
        <v>5.4485913382659774</v>
      </c>
      <c r="D142" s="15">
        <f t="shared" si="13"/>
        <v>27.242956691329887</v>
      </c>
      <c r="E142" s="15">
        <f t="shared" si="39"/>
        <v>4.8675344504555822</v>
      </c>
      <c r="F142" s="15">
        <f t="shared" si="14"/>
        <v>27.223672252277915</v>
      </c>
      <c r="G142" s="16">
        <f t="shared" ref="G142" si="40">(D142-F142)/F142*100</f>
        <v>7.0837023283509465E-2</v>
      </c>
    </row>
    <row r="146" spans="1:6" x14ac:dyDescent="0.25">
      <c r="A146" s="8" t="s">
        <v>24</v>
      </c>
      <c r="B146" s="8"/>
      <c r="C146" s="8"/>
      <c r="D146" s="8"/>
      <c r="E146" s="5"/>
      <c r="F146" s="5"/>
    </row>
    <row r="147" spans="1:6" ht="15.75" thickBot="1" x14ac:dyDescent="0.3">
      <c r="B147" s="5"/>
      <c r="C147" s="5"/>
      <c r="D147" s="5"/>
      <c r="E147" s="5"/>
      <c r="F147" s="5"/>
    </row>
    <row r="148" spans="1:6" ht="15.75" customHeight="1" x14ac:dyDescent="0.25">
      <c r="A148" s="29" t="s">
        <v>4</v>
      </c>
      <c r="B148" s="30" t="s">
        <v>25</v>
      </c>
      <c r="C148" s="30" t="s">
        <v>31</v>
      </c>
      <c r="D148" s="31" t="s">
        <v>26</v>
      </c>
      <c r="E148" s="5"/>
      <c r="F148" s="5"/>
    </row>
    <row r="149" spans="1:6" ht="46.5" customHeight="1" thickBot="1" x14ac:dyDescent="0.3">
      <c r="A149" s="33" t="s">
        <v>29</v>
      </c>
      <c r="B149" s="32" t="s">
        <v>30</v>
      </c>
      <c r="C149" s="34" t="str">
        <f>"Calculated
maximum overhang in "&amp;$F$3</f>
        <v>Calculated
maximum overhang in cm</v>
      </c>
      <c r="D149" s="35" t="str">
        <f>"Difference in "&amp;$F$3&amp;" from previous"</f>
        <v>Difference in cm from previous</v>
      </c>
      <c r="E149" s="5"/>
      <c r="F149" s="5"/>
    </row>
    <row r="150" spans="1:6" x14ac:dyDescent="0.25">
      <c r="A150" s="9">
        <v>25</v>
      </c>
      <c r="B150" s="10">
        <f>LN(A150)</f>
        <v>3.2188758248682006</v>
      </c>
      <c r="C150" s="10">
        <f>(B150+$B$3)/2*$E$3</f>
        <v>18.980379124341002</v>
      </c>
      <c r="D150" s="28" t="s">
        <v>27</v>
      </c>
      <c r="E150" s="5"/>
      <c r="F150" s="5"/>
    </row>
    <row r="151" spans="1:6" x14ac:dyDescent="0.25">
      <c r="A151" s="11">
        <v>50</v>
      </c>
      <c r="B151" s="12">
        <f t="shared" ref="B151:B153" si="41">LN(A151)</f>
        <v>3.912023005428146</v>
      </c>
      <c r="C151" s="12">
        <f t="shared" ref="C151:C153" si="42">(B151+$B$3)/2*$E$3</f>
        <v>22.446115027140728</v>
      </c>
      <c r="D151" s="13">
        <f>C151-C150</f>
        <v>3.4657359027997252</v>
      </c>
      <c r="E151" s="5"/>
      <c r="F151" s="5"/>
    </row>
    <row r="152" spans="1:6" x14ac:dyDescent="0.25">
      <c r="A152" s="11">
        <v>75</v>
      </c>
      <c r="B152" s="12">
        <f t="shared" si="41"/>
        <v>4.3174881135363101</v>
      </c>
      <c r="C152" s="12">
        <f t="shared" si="42"/>
        <v>24.473440567681553</v>
      </c>
      <c r="D152" s="13">
        <f t="shared" ref="D152:D153" si="43">C152-C151</f>
        <v>2.0273255405408257</v>
      </c>
      <c r="E152" s="5"/>
      <c r="F152" s="5"/>
    </row>
    <row r="153" spans="1:6" ht="15.75" thickBot="1" x14ac:dyDescent="0.3">
      <c r="A153" s="14">
        <v>100</v>
      </c>
      <c r="B153" s="15">
        <f t="shared" si="41"/>
        <v>4.6051701859880918</v>
      </c>
      <c r="C153" s="15">
        <f t="shared" si="42"/>
        <v>25.91185092994046</v>
      </c>
      <c r="D153" s="16">
        <f t="shared" si="43"/>
        <v>1.4384103622589066</v>
      </c>
      <c r="E153" s="5"/>
      <c r="F153" s="5"/>
    </row>
    <row r="154" spans="1:6" ht="15.75" x14ac:dyDescent="0.25">
      <c r="A154" s="7"/>
      <c r="B154"/>
      <c r="C154"/>
      <c r="D154"/>
    </row>
  </sheetData>
  <mergeCells count="1">
    <mergeCell ref="A146:D146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</dc:creator>
  <cp:lastModifiedBy>Denise</cp:lastModifiedBy>
  <dcterms:created xsi:type="dcterms:W3CDTF">2010-06-27T18:31:57Z</dcterms:created>
  <dcterms:modified xsi:type="dcterms:W3CDTF">2017-03-13T22:31:57Z</dcterms:modified>
</cp:coreProperties>
</file>